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wccouncil-my.sharepoint.com/personal/nathan_griffiths_cheshirewestandchester_gov_uk/Documents/documents/"/>
    </mc:Choice>
  </mc:AlternateContent>
  <xr:revisionPtr revIDLastSave="0" documentId="8_{5D506C0C-E304-4928-BA6C-2DE59B090D23}" xr6:coauthVersionLast="47" xr6:coauthVersionMax="47" xr10:uidLastSave="{00000000-0000-0000-0000-000000000000}"/>
  <bookViews>
    <workbookView xWindow="-120" yWindow="-120" windowWidth="23280" windowHeight="14880" xr2:uid="{6FCEE95A-EF3C-4F30-9D0A-38B09F6327A0}"/>
  </bookViews>
  <sheets>
    <sheet name="Total Fund Assets 31122025" sheetId="1" r:id="rId1"/>
  </sheets>
  <externalReferences>
    <externalReference r:id="rId2"/>
  </externalReferences>
  <definedNames>
    <definedName name="_xlnm.Print_Area" localSheetId="0">'Total Fund Assets 31122025'!$A$1:$E$419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1" l="1"/>
  <c r="C406" i="1"/>
  <c r="C392" i="1"/>
  <c r="C385" i="1"/>
  <c r="C365" i="1"/>
  <c r="C71" i="1" l="1"/>
  <c r="D373" i="1" s="1"/>
  <c r="E71" i="1"/>
  <c r="E373" i="1" s="1"/>
  <c r="D381" i="1" l="1"/>
  <c r="E381" i="1"/>
  <c r="D387" i="1"/>
  <c r="E387" i="1"/>
  <c r="D396" i="1"/>
  <c r="E396" i="1"/>
  <c r="D411" i="1"/>
  <c r="E411" i="1"/>
  <c r="E374" i="1" l="1"/>
  <c r="D374" i="1"/>
  <c r="D417" i="1" s="1"/>
  <c r="E365" i="1" l="1"/>
  <c r="E417" i="1" s="1"/>
</calcChain>
</file>

<file path=xl/sharedStrings.xml><?xml version="1.0" encoding="utf-8"?>
<sst xmlns="http://schemas.openxmlformats.org/spreadsheetml/2006/main" count="426" uniqueCount="375">
  <si>
    <t>In addition, the Cheshire Pension Fund holds an equity share of £1.315m in LGPS Central Ltd and has also advanced the company a loan of £685,000</t>
  </si>
  <si>
    <t>Grand Total</t>
  </si>
  <si>
    <t>Cash</t>
  </si>
  <si>
    <t>Cash Held by Investment Managers</t>
  </si>
  <si>
    <t>Total</t>
  </si>
  <si>
    <t>Private Equity Investments</t>
  </si>
  <si>
    <t>LGPS Central - Private Debt</t>
  </si>
  <si>
    <t>LGPS Central - Infrastructure</t>
  </si>
  <si>
    <t>LGPS Central Multi Asset Credit Fund</t>
  </si>
  <si>
    <t>LGPS Central Emerging Market Debt Fund</t>
  </si>
  <si>
    <t>Direct Properties</t>
  </si>
  <si>
    <t>Darwin Leisure Property Fund - Class K</t>
  </si>
  <si>
    <t>Darwin Leisure Property Fund - Class D</t>
  </si>
  <si>
    <t>Darwin Leisure Development Fund</t>
  </si>
  <si>
    <t>Blackstone Partners Fund</t>
  </si>
  <si>
    <t>Arrowgrass International Fund</t>
  </si>
  <si>
    <t>Alternatives</t>
  </si>
  <si>
    <t>Legal and General Over 5y Index-Linked and Fixed Gilts Fund</t>
  </si>
  <si>
    <t>BlueBay Total Return Diversified Credit Fund</t>
  </si>
  <si>
    <t>Fixed Income</t>
  </si>
  <si>
    <t>LGPS Central Climate Multi Factor Fund</t>
  </si>
  <si>
    <t>Legal &amp; General - Fundamental Global Reduced Carbon Fund</t>
  </si>
  <si>
    <t>Equities - Index and Unitised Funds</t>
  </si>
  <si>
    <t>LGPS Central Global Sustainable Eq Active Targeted Fund</t>
  </si>
  <si>
    <t>LGPS Central Global Sustainable Eq Active Broad Fund</t>
  </si>
  <si>
    <t>LGPS Central Global Active Equity Sub Fund</t>
  </si>
  <si>
    <t>Pooled Active Equities</t>
  </si>
  <si>
    <t>Baillie Gifford Long Term Global Growth Fund</t>
  </si>
  <si>
    <t>Non-Pooled Active Equities</t>
  </si>
  <si>
    <t>Market Value (£)</t>
  </si>
  <si>
    <t>Number of Units / Nominal Shares Held</t>
  </si>
  <si>
    <t>ALPHABET INC CAPITAL STOCK USD0.001 CL A</t>
  </si>
  <si>
    <t>XYLEM INC COM</t>
  </si>
  <si>
    <t>WATTS WTR TECHNOLOGIES INC</t>
  </si>
  <si>
    <t>WARNER BROS DISCOVERY INC</t>
  </si>
  <si>
    <t>WALMART INC COM</t>
  </si>
  <si>
    <t>VULCAN MATERIALS CO COM</t>
  </si>
  <si>
    <t>VISA INC COM CL A STK</t>
  </si>
  <si>
    <t>VESTAS WIND SYSTEM DKK0.20</t>
  </si>
  <si>
    <t>UNITEDHEALTH GROUP INC COM</t>
  </si>
  <si>
    <t>TERUMO CORP NPV</t>
  </si>
  <si>
    <t>TECHTRONIC INDUSTR NPV</t>
  </si>
  <si>
    <t>SYMRISE AG NPV (BR)</t>
  </si>
  <si>
    <t>SIEMENS AG NPV(REGD)</t>
  </si>
  <si>
    <t>SHELL PLC ORD EUR0.07</t>
  </si>
  <si>
    <t>SEKISUI HOUSE NPV</t>
  </si>
  <si>
    <t>SCHWAB CHARLES CORP COM NEW</t>
  </si>
  <si>
    <t>SCHNEIDER ELECTRIC EUR4.00</t>
  </si>
  <si>
    <t>SAP SE</t>
  </si>
  <si>
    <t>SALESFORCE INC COM USD0.001</t>
  </si>
  <si>
    <t>ROCHE HLDGS AG GENUSSCHEINE NPV</t>
  </si>
  <si>
    <t>RELX PLC</t>
  </si>
  <si>
    <t>RECRUIT HLDGS CO L NPV</t>
  </si>
  <si>
    <t>PROCTER &amp; GAMBLE COM NPV</t>
  </si>
  <si>
    <t>PARKER-HANNIFIN CORP COM</t>
  </si>
  <si>
    <t>O REILLY AUTOMOTIVE INC NEW COM USD0.01</t>
  </si>
  <si>
    <t>NVIDIA CORP COM</t>
  </si>
  <si>
    <t>NU HOLDINGS LTD</t>
  </si>
  <si>
    <t>NEXTERA ENERGY INC COM</t>
  </si>
  <si>
    <t>NETFLIX INC COM STK</t>
  </si>
  <si>
    <t>MORGAN STANLEY COM STK USD0.01</t>
  </si>
  <si>
    <t>MITSUBISHI UFJ FIN NPV</t>
  </si>
  <si>
    <t>MICROSOFT CORP COM</t>
  </si>
  <si>
    <t>MERCADOLIBRE INC COM STK</t>
  </si>
  <si>
    <t>LLOYDS BANKING GP ORD GBP0.1</t>
  </si>
  <si>
    <t>LEGAL &amp; GENERAL GP ORD GBP0.025</t>
  </si>
  <si>
    <t>LARSEN &amp; TOUBRO INR2</t>
  </si>
  <si>
    <t>KBC GROEP NV NPV</t>
  </si>
  <si>
    <t>JPMORGAN CHASE &amp; CO COM</t>
  </si>
  <si>
    <t>INTUITIVE SURGICAL INC COM NEW STK</t>
  </si>
  <si>
    <t>INTUIT COM</t>
  </si>
  <si>
    <t>INTESA SANPAOLO NPV</t>
  </si>
  <si>
    <t>INDITEX (IND.DE DISENO TEXTIL SA)       EUR0.03 (POST SUBD)</t>
  </si>
  <si>
    <t>ILLUMINA INC COM</t>
  </si>
  <si>
    <t>IBERDROLA SA EUR0.75</t>
  </si>
  <si>
    <t>HCA HEALTHCARE INC COM</t>
  </si>
  <si>
    <t>GLENCORE PLC ORD USD0.01</t>
  </si>
  <si>
    <t>FRESENIUS SE&amp;KGAA NPV</t>
  </si>
  <si>
    <t>FISERV INC COM</t>
  </si>
  <si>
    <t>ESSILORLUXOTTICA EUR 0.18</t>
  </si>
  <si>
    <t>ERSTE GROUP BANK AG NPV</t>
  </si>
  <si>
    <t>EQUINOR ASA NOK2.50</t>
  </si>
  <si>
    <t>EDWARDS LIFESCIENCES CORP COM</t>
  </si>
  <si>
    <t>ECOLAB INC COM STK USD1</t>
  </si>
  <si>
    <t>EBAY INC COM USD0.001</t>
  </si>
  <si>
    <t>DUOLINGO INC CL A COM CL A COM</t>
  </si>
  <si>
    <t>DNB ASA NOK</t>
  </si>
  <si>
    <t>DEXCOM INC COM</t>
  </si>
  <si>
    <t>DEERE &amp; CO COM</t>
  </si>
  <si>
    <t>DBS GROUP HLDGS NPV</t>
  </si>
  <si>
    <t>DANAHER CORP COM</t>
  </si>
  <si>
    <t>DAIMLER TRUCK HOLD NPV</t>
  </si>
  <si>
    <t>CREDIT AGRICOLE SA EUR3</t>
  </si>
  <si>
    <t>COURSERA INC COM</t>
  </si>
  <si>
    <t>COTERRA ENERGY INC COM</t>
  </si>
  <si>
    <t>CONOCOPHILLIPS COM</t>
  </si>
  <si>
    <t>COCA COLA CO COM</t>
  </si>
  <si>
    <t>CHUBB LTD ORD CHF24.15</t>
  </si>
  <si>
    <t>CHARTER COMMUNICATIONS INC NEW CL A CL A</t>
  </si>
  <si>
    <t>BRIDGESTONE CORP NPV</t>
  </si>
  <si>
    <t>BOSTON SCIENTIFIC CORP COM</t>
  </si>
  <si>
    <t>BOOKING HLDGS INC COM</t>
  </si>
  <si>
    <t>BNP PARIBAS EUR2</t>
  </si>
  <si>
    <t>BAYERISCHE MOTOREN WERKE A G COM</t>
  </si>
  <si>
    <t>BAYER AG NPV (REGD)</t>
  </si>
  <si>
    <t>BANK OF AMERICA CORP</t>
  </si>
  <si>
    <t>BALL CORP COM</t>
  </si>
  <si>
    <t>ASTRAZENECA ORD USD0.25</t>
  </si>
  <si>
    <t>ASML HOLDING NV EUR0.09</t>
  </si>
  <si>
    <t>APPLE INC COM STK</t>
  </si>
  <si>
    <t>AON PLC</t>
  </si>
  <si>
    <t>AMERICAN WTR WKS CO INC NEW COM</t>
  </si>
  <si>
    <t>AMERICAN INTERNATIONAL GROUP INC COM</t>
  </si>
  <si>
    <t>AMERICAN EXPRESS CO</t>
  </si>
  <si>
    <t>AMAZON COM INC COM</t>
  </si>
  <si>
    <t>ALNYLAM PHARMACEUTICALS INC COM</t>
  </si>
  <si>
    <t>ALLIANZ SE NPV(REGD)(VINKULIERT)</t>
  </si>
  <si>
    <t>ALIBABA GROUP HOLDING LTD</t>
  </si>
  <si>
    <t>AIRBUS SE EUR1</t>
  </si>
  <si>
    <t>AIA GROUP LTD NPV</t>
  </si>
  <si>
    <t>ADYEN NV EUR0.01</t>
  </si>
  <si>
    <t>ADVANCED MICRO DEVICES INC COM</t>
  </si>
  <si>
    <t>ADR HDFC BK LTD ADR REPSTG 3 SHS</t>
  </si>
  <si>
    <t>Nominal</t>
  </si>
  <si>
    <t>Security Description</t>
  </si>
  <si>
    <t>Active Equities (in pooled/unitised funds)</t>
  </si>
  <si>
    <t>Technology</t>
  </si>
  <si>
    <t>Consumer Services</t>
  </si>
  <si>
    <t>TRADE DESK INC/THE</t>
  </si>
  <si>
    <t>Industrials</t>
  </si>
  <si>
    <t>Telecommunications</t>
  </si>
  <si>
    <t>TENCENT HOLDINGS LTD HK/00700</t>
  </si>
  <si>
    <t>SPOTIFY TECHNOLOGY SA</t>
  </si>
  <si>
    <t>SHOPIFY INC</t>
  </si>
  <si>
    <t>SEA LTD ADR</t>
  </si>
  <si>
    <t>ROBLOX CORP</t>
  </si>
  <si>
    <t>NVIDIA CORP</t>
  </si>
  <si>
    <t>NETFLIX INC</t>
  </si>
  <si>
    <t>Other</t>
  </si>
  <si>
    <t>MEITUAN HK/03690</t>
  </si>
  <si>
    <t>Consumer Goods</t>
  </si>
  <si>
    <t>Health Care</t>
  </si>
  <si>
    <t>INTUITIVE SURGICAL INC</t>
  </si>
  <si>
    <t>DEXCOM INC</t>
  </si>
  <si>
    <t>COUPANG INC</t>
  </si>
  <si>
    <t>CLOUDFLARE INC</t>
  </si>
  <si>
    <t>ASML HOLDING NV</t>
  </si>
  <si>
    <t>AMAZON.COM INC</t>
  </si>
  <si>
    <t>ADYEN NV</t>
  </si>
  <si>
    <t>Category</t>
  </si>
  <si>
    <t>Active Equities (not in pooled/unitised funds)</t>
  </si>
  <si>
    <t>CADENCE DESIGN SYS INC COM</t>
  </si>
  <si>
    <t>ELEVANCE HEALTH INC</t>
  </si>
  <si>
    <t>FIRST SOLAR INC COM</t>
  </si>
  <si>
    <t>HALEON PLC ORD GBP0.01</t>
  </si>
  <si>
    <t>KERING</t>
  </si>
  <si>
    <t>ROPER TECHNOLOGIES INC</t>
  </si>
  <si>
    <t>SAMSUNG ELECTRONICS CO N/VTG PFD KRW100 005935</t>
  </si>
  <si>
    <t>ATLASSIAN CORP</t>
  </si>
  <si>
    <t>MERCADOLIBRE INC</t>
  </si>
  <si>
    <t>PDD HOLDINGS INC ADR</t>
  </si>
  <si>
    <t>AGCO CORP COM</t>
  </si>
  <si>
    <t>AUTODESK INC COM</t>
  </si>
  <si>
    <t>CAPITAL ONE FINL CORP COM</t>
  </si>
  <si>
    <t>DAI-ICHI LIFE HOLD NPV</t>
  </si>
  <si>
    <t>DSV A S                                 DKK1</t>
  </si>
  <si>
    <t>FUJITSU NPV</t>
  </si>
  <si>
    <t>INTERCONTINENTAL EXCHANGE INC COM</t>
  </si>
  <si>
    <t>REMITLY GLOBAL INC COM</t>
  </si>
  <si>
    <t>NA</t>
  </si>
  <si>
    <t>'too early'</t>
  </si>
  <si>
    <t>Annualised Performance Actual (Since Inception) %</t>
  </si>
  <si>
    <t>Annualised Performance Target (Since Inception) %</t>
  </si>
  <si>
    <t>SAMSARA INC</t>
  </si>
  <si>
    <t>BANK MANDIRI (PERS IDR125</t>
  </si>
  <si>
    <t>BYD COMPANY LTD 'H'CNY1</t>
  </si>
  <si>
    <t>NEW LINDE PLC</t>
  </si>
  <si>
    <t>SONY GROUP CORPORA NPV</t>
  </si>
  <si>
    <t>HERMES INTERNATIONAL SCA</t>
  </si>
  <si>
    <t>ILF GBP LIQUIDITY FUND CLASS 5 VAR RT</t>
  </si>
  <si>
    <t>JOBY AVIATION INC</t>
  </si>
  <si>
    <t>Cash Instruments</t>
  </si>
  <si>
    <t>ADIDAS AG</t>
  </si>
  <si>
    <t>AIR LIQUIDE(L') EUR5.50</t>
  </si>
  <si>
    <t>CDN PAC KANS CY COM NPV</t>
  </si>
  <si>
    <t>CONTEMPORARY A CNY1 (STOCK CONNECT)</t>
  </si>
  <si>
    <t>HITACHI NPV</t>
  </si>
  <si>
    <t>ICICI BANK INR2</t>
  </si>
  <si>
    <t>IQVIA HLDGS INC COM USD0.01</t>
  </si>
  <si>
    <t>MOTOROLA SOLUTIONS INC</t>
  </si>
  <si>
    <t>SHERWIN-WILLIAMS CO COM</t>
  </si>
  <si>
    <t>Legal and General - Infrastructure</t>
  </si>
  <si>
    <t>Banks</t>
  </si>
  <si>
    <t>ADOBE INC COM</t>
  </si>
  <si>
    <t>BK RAKYAT IDR50</t>
  </si>
  <si>
    <t>COMP.FIN.RICHEMONT CHF1 (REGD)</t>
  </si>
  <si>
    <t>EMERSON ELECTRIC CO COM</t>
  </si>
  <si>
    <t>LIBERTY MEDIA CORP DEL COM LIBERTY      FORMULA ONE SER C</t>
  </si>
  <si>
    <t>LVMH MOET HENNESSY EUR0.30</t>
  </si>
  <si>
    <t>META PLATFORMS INC COM USD0.000006 CL 'A'</t>
  </si>
  <si>
    <t>MOODYS CORP COM</t>
  </si>
  <si>
    <t>NOVARTIS AG CHF0.49 (REGD)</t>
  </si>
  <si>
    <t>NOVO NORDISK A/S SER'B'DKK0.1</t>
  </si>
  <si>
    <t>RECKITT BENCK GRP ORD GBP0.10</t>
  </si>
  <si>
    <t>SPOTIFY TECHNOLOGY S A COM EUR0.025</t>
  </si>
  <si>
    <t>TAIWAN SEMICON MAN TWD10</t>
  </si>
  <si>
    <t>TENCENT HLDGS LTD HKD0.00002</t>
  </si>
  <si>
    <t>TJX COS INC COM NEW</t>
  </si>
  <si>
    <t>ADR TAIWAN SEMICONDUCTOR MANUFACTURING ADS REP 5 TWD10</t>
  </si>
  <si>
    <t>CAPGEMINI EUR8</t>
  </si>
  <si>
    <t>CNH INDUSTRIAL NV COM STK</t>
  </si>
  <si>
    <t>GE AEROSPACE</t>
  </si>
  <si>
    <t>MITSUBISHI HVY IND NPV</t>
  </si>
  <si>
    <t>NEXT ORD GBP0.10</t>
  </si>
  <si>
    <t>NIKE INC CL B</t>
  </si>
  <si>
    <t>PALO ALTO NETWORKS INC COM USD0.0001</t>
  </si>
  <si>
    <t>PHILLIPS 66 COM</t>
  </si>
  <si>
    <t>T-MOBILE US INC COM</t>
  </si>
  <si>
    <t>VERALTO CORP COM</t>
  </si>
  <si>
    <t>WASTE MGMT INC DEL COM STK</t>
  </si>
  <si>
    <t>GRAB HLDGS LTD</t>
  </si>
  <si>
    <t>HOWMET AEROSPACE INC COM USD1.00 WI</t>
  </si>
  <si>
    <t>KIA CORP</t>
  </si>
  <si>
    <t>RIVIAN AUTOMOTIVE INC</t>
  </si>
  <si>
    <t>STRYKER CORP</t>
  </si>
  <si>
    <t>VERISK ANALYTICS INC COM USD0.001</t>
  </si>
  <si>
    <t>WESTPAC BKG CORP NPV</t>
  </si>
  <si>
    <t>MONCLER SPA</t>
  </si>
  <si>
    <t>NU HOLDINGS LTD/CAYMAN ISLANDS</t>
  </si>
  <si>
    <t>SYMBOTIC INC</t>
  </si>
  <si>
    <t>ELF BEAUTY INC</t>
  </si>
  <si>
    <t>ABBVIE INC COM USD0.01</t>
  </si>
  <si>
    <t>ACCENTURE PLC CLS A</t>
  </si>
  <si>
    <t>ADR ARM HLDGS PLC SPONSORED ADS NEW</t>
  </si>
  <si>
    <t>BROADCOM INC COM</t>
  </si>
  <si>
    <t>CAMECO CORP COM</t>
  </si>
  <si>
    <t>CANADIAN PAC KANS CITY LTD</t>
  </si>
  <si>
    <t>EPIROC AB SER'B'NPV</t>
  </si>
  <si>
    <t>EQUIFAX INC COM</t>
  </si>
  <si>
    <t>GE VERNOVA LLC COM</t>
  </si>
  <si>
    <t>MAHINDRA &amp; MAHINDRA LTD                 COMSTK</t>
  </si>
  <si>
    <t>MC CORMICK &amp; CO INC COM NON-VTG</t>
  </si>
  <si>
    <t>TESCO ORD GBP0.0633333</t>
  </si>
  <si>
    <t>THERMO FISHER SCIENTIFIC INC COM USD1</t>
  </si>
  <si>
    <t>VERTEX PHARMACEUTICALS INC COM</t>
  </si>
  <si>
    <t>VOLVO AB SER'B'NPV</t>
  </si>
  <si>
    <t>ADR ICICI BK LTD</t>
  </si>
  <si>
    <t>ADVANCED DRAIN SYS INC DEL COM</t>
  </si>
  <si>
    <t>BECTON DICKINSON &amp; CO COM</t>
  </si>
  <si>
    <t>CDW CORP COM</t>
  </si>
  <si>
    <t>COMPASS GROUP ORD GBP0.1105</t>
  </si>
  <si>
    <t>DIAGEO PLC ORD GBP0.28 101/108</t>
  </si>
  <si>
    <t>DOLLAR GEN CORP NEW COM</t>
  </si>
  <si>
    <t>FIDELITY NATL INFORMATION SVCS INC COM  STK</t>
  </si>
  <si>
    <t>GE HEALTHCARE TECHNOLOGIES INC COM</t>
  </si>
  <si>
    <t>INSULET CORP COM STK</t>
  </si>
  <si>
    <t>LINDT &amp; SPRUENGLI CHF10 (PTG CERT)</t>
  </si>
  <si>
    <t>LONZA GROUP AG CHF1 (REGD)</t>
  </si>
  <si>
    <t>MARSH &amp; MCLENNAN CO'S INC COM</t>
  </si>
  <si>
    <t>NATWEST GROUP PLC ORD GBP1.0769</t>
  </si>
  <si>
    <t>ORACLE CORP COM</t>
  </si>
  <si>
    <t>S&amp;P GLOBAL INC COM</t>
  </si>
  <si>
    <t>SMURFIT WESTROCK P ORD USD0.001 (DI)</t>
  </si>
  <si>
    <t>SOITEC S.A. EUR2</t>
  </si>
  <si>
    <t>STANDARD CHARTERED PLC SHS</t>
  </si>
  <si>
    <t>SYSCO CORP COM</t>
  </si>
  <si>
    <t>UBER TECHNOLOGIES INC COM USD0.00001</t>
  </si>
  <si>
    <t>WELLTOWER INC COM REIT</t>
  </si>
  <si>
    <t>WOLTERS KLUWER EUR0.12</t>
  </si>
  <si>
    <t>APPLOVIN CORP</t>
  </si>
  <si>
    <t>ADR SEA LTD ADR</t>
  </si>
  <si>
    <t>AIRBNB INC CL A COM USD0.0001 CL A</t>
  </si>
  <si>
    <t>ARISTA NETWORKS INC COM NEW</t>
  </si>
  <si>
    <t>ASHTEAD GROUP ORD GBP0.10</t>
  </si>
  <si>
    <t>BLACKROCK INC NEW COM</t>
  </si>
  <si>
    <t>BRISTOL MYERS SQUIBB CO COM</t>
  </si>
  <si>
    <t>CARLYLE GROUP INC COM</t>
  </si>
  <si>
    <t>HSBC HOLDINGS PLC ORD USD0.50(HONGKONG  REG)</t>
  </si>
  <si>
    <t>NEW YORK TIMES CO CL A ISIN #US6501111073</t>
  </si>
  <si>
    <t>PROLOGIS INC COM</t>
  </si>
  <si>
    <t>RTX CORPORATION COMSTK</t>
  </si>
  <si>
    <t>SAVERS VALUE VLG INC COM</t>
  </si>
  <si>
    <t>UNVL MUSIC GROUP EUR10.00</t>
  </si>
  <si>
    <t>3M CO COM</t>
  </si>
  <si>
    <t>BAE SYSTEMS ORD GBP0.025</t>
  </si>
  <si>
    <t>BANCO BILBAO VIZCA EUR0.49</t>
  </si>
  <si>
    <t>BEIERSDORF AG EUR1</t>
  </si>
  <si>
    <t>COMMERZBANK AG NPV</t>
  </si>
  <si>
    <t>DANONE EUR0.25</t>
  </si>
  <si>
    <t>FREEPORT-MCMORAN INC</t>
  </si>
  <si>
    <t>GDR KASPI KZ JSC                        SPONSORED GDR REG S</t>
  </si>
  <si>
    <t>HEIDELBERG MATERIALS AG</t>
  </si>
  <si>
    <t>JULIUS BAER GRUPPE                      CHF0.02 (REGD)</t>
  </si>
  <si>
    <t>KEURIG DR PEPPER INC COM</t>
  </si>
  <si>
    <t>LINDE PLC</t>
  </si>
  <si>
    <t>MASTERCARD INCORPORATED COM USD0.0001 CLASS A</t>
  </si>
  <si>
    <t>MOLINA HEALTHCARE INC COM</t>
  </si>
  <si>
    <t>MONDELEZ INTL INC COM</t>
  </si>
  <si>
    <t>NORTHERN TRUST GBL A USD DIS</t>
  </si>
  <si>
    <t>NORTHERN TRUST GBL EURO LIQUIDITY A EUR DIS</t>
  </si>
  <si>
    <t>NORTHERN TRUST GLOBAL STERLING FUND     OSGB A</t>
  </si>
  <si>
    <t>PRUDENTIAL PLC GBP0.05</t>
  </si>
  <si>
    <t>SHARKNINJA COM USD0.0001</t>
  </si>
  <si>
    <t>SHOPIFY INC CL A SUB VTG SHS SHOPIFY INC</t>
  </si>
  <si>
    <t>TE CONNECTIVITY PLC COM USD0.01</t>
  </si>
  <si>
    <t>WASTE CONNECTIONS INC COM</t>
  </si>
  <si>
    <t>HORIZON ROBOTICS HK/09660</t>
  </si>
  <si>
    <t>REDDIT INC</t>
  </si>
  <si>
    <t>TAIWAN SEMICONDUCTOR MANUFACTU</t>
  </si>
  <si>
    <t>LGPS Central - Indirect Property</t>
  </si>
  <si>
    <t>(See 'Private Market Investments')</t>
  </si>
  <si>
    <t>ELI LILLY &amp; CO COM NPV</t>
  </si>
  <si>
    <t>HUBBELL INC COM</t>
  </si>
  <si>
    <t>PRYSMIAN SPA NPV</t>
  </si>
  <si>
    <t>SANDOZ GROUP AG CHF0.05</t>
  </si>
  <si>
    <t>PROCEPT BIOROBOTICS CORP COM</t>
  </si>
  <si>
    <t>KB FINANCIAL GROUP KRW5000</t>
  </si>
  <si>
    <t>GEBERIT AG CHF0.10 (REGD)</t>
  </si>
  <si>
    <t>NESTLE SA</t>
  </si>
  <si>
    <t>CISCO SYSTEMS INC</t>
  </si>
  <si>
    <t>IDEXX LABS INC COM</t>
  </si>
  <si>
    <t>MONSTER BEVERAGE CORP NEW COM</t>
  </si>
  <si>
    <t>MSCI INC COM USD0.01</t>
  </si>
  <si>
    <t>QUANTA SVCS INC COM</t>
  </si>
  <si>
    <t>BEONE MEDICINES LTD HK/06160</t>
  </si>
  <si>
    <t>ROCKET LAB CORP</t>
  </si>
  <si>
    <t>LGPS Central - Buy and Maintain Fund</t>
  </si>
  <si>
    <t>DUOLINGO INC</t>
  </si>
  <si>
    <t>CONTEMPORARY AMPEREX TECHNOLOG HK/03750</t>
  </si>
  <si>
    <t>ADR TENCENT MUSIC ENTMT GROUP ADS</t>
  </si>
  <si>
    <t>ALPHABET INC CAP STK USD0.001 CL C</t>
  </si>
  <si>
    <t>BT GROUP ORD GBP0.05</t>
  </si>
  <si>
    <t>DASSAULT SYSTEMES EUR0.10</t>
  </si>
  <si>
    <t>EATON CORP PLC COM USD0.50</t>
  </si>
  <si>
    <t>HEXAGON AB SER'B'NPV</t>
  </si>
  <si>
    <t>HOYA CORP NPV</t>
  </si>
  <si>
    <t>HUNTINGTON BANCSHARES INC COM</t>
  </si>
  <si>
    <t>LEGRAND SA EUR4</t>
  </si>
  <si>
    <t>MEDTRONIC PLC COMMON STOCK              STOCK</t>
  </si>
  <si>
    <t>NORFOLK SOUTHN CORP COM</t>
  </si>
  <si>
    <t>ORANGE EUR4</t>
  </si>
  <si>
    <t>ROCKWELL AUTOMATION</t>
  </si>
  <si>
    <t>SAMSUNG ELECTRONIC KRW100</t>
  </si>
  <si>
    <t>SINGAPORE TELECOMMUNICATIONS NEW COM STK</t>
  </si>
  <si>
    <t>SOFTBANK GROUP CORP</t>
  </si>
  <si>
    <t>TAPESTRY INC COM USD0.01</t>
  </si>
  <si>
    <t>VERTIV HOLDINGS LLC  COM USD0.0001</t>
  </si>
  <si>
    <t>WALT DISNEY CO</t>
  </si>
  <si>
    <t>WEST PHARMACEUTICAL SVCS INC COM</t>
  </si>
  <si>
    <t>WILLIS TOWERS WATSON PLC COM USD0.000115</t>
  </si>
  <si>
    <t>AXON ENTERPRISE INC</t>
  </si>
  <si>
    <t>ADR ASTRAZENECA PLC SPONSORED ADR UNITEDKINGDOM</t>
  </si>
  <si>
    <t>ADR TEVA PHARMACEUTICAL INDS</t>
  </si>
  <si>
    <t>AGNICO EAGLE MINES LTD                  COM NPV</t>
  </si>
  <si>
    <t>AMRIZE AG USD0.01</t>
  </si>
  <si>
    <t>ARCELORMITTAL NPV</t>
  </si>
  <si>
    <t>BILLIONTOONE INC CL A CL A</t>
  </si>
  <si>
    <t>CME GROUP INC COM STK</t>
  </si>
  <si>
    <t>DICKS SPORTING GOODS INC OC-COM OC-COM</t>
  </si>
  <si>
    <t>ESTEE LAUDER COMPANIES INC CL A USD0.01</t>
  </si>
  <si>
    <t>FLOWSERVE CORP COM</t>
  </si>
  <si>
    <t>GARTNER INC COM</t>
  </si>
  <si>
    <t>HUNT J B TRANS SVCS INC COM</t>
  </si>
  <si>
    <t>INTERGLOBE AVIATIO INR10</t>
  </si>
  <si>
    <t>LAM RESH CORP COM NEW</t>
  </si>
  <si>
    <t>LOWES COS INC COM</t>
  </si>
  <si>
    <t>LVMH MOET-HENNESSY SE EUR0.30</t>
  </si>
  <si>
    <t>MONGODB INC CL A CL A</t>
  </si>
  <si>
    <t>NASPERS NPV POST SPLT</t>
  </si>
  <si>
    <t>SAMSUNG ELECTRONIC GDR EACH REP 25      COM(REG'S')</t>
  </si>
  <si>
    <t>SANDVIK AB NPV</t>
  </si>
  <si>
    <t>SEAGATE TECHNOLOGY HOLDINGS PLC</t>
  </si>
  <si>
    <t>TESLA INC COM USD0.001</t>
  </si>
  <si>
    <t>UNILEVER PLC ORD GBP0.035</t>
  </si>
  <si>
    <t>Asset Allocation as at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</si>
</sst>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_(* #,##0.00_);_(* \(#,##0.00\);_(* &quot;-&quot;??_);_(@_)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Tahoma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</cellStyleXfs>
  <cellXfs count="58">
    <xf numFmtId="0" fontId="0" fillId="0" borderId="0" xfId="0"/>
    <xf numFmtId="43" fontId="0" fillId="0" borderId="0" xfId="1" applyFont="1"/>
    <xf numFmtId="164" fontId="0" fillId="0" borderId="0" xfId="0" applyNumberFormat="1"/>
    <xf numFmtId="43" fontId="0" fillId="0" borderId="0" xfId="0" applyNumberFormat="1"/>
    <xf numFmtId="0" fontId="1" fillId="0" borderId="0" xfId="2"/>
    <xf numFmtId="0" fontId="4" fillId="0" borderId="0" xfId="2" applyFont="1"/>
    <xf numFmtId="164" fontId="1" fillId="0" borderId="0" xfId="3" applyNumberFormat="1" applyFont="1" applyFill="1"/>
    <xf numFmtId="41" fontId="1" fillId="0" borderId="0" xfId="3" applyNumberFormat="1" applyFont="1" applyFill="1"/>
    <xf numFmtId="164" fontId="3" fillId="0" borderId="0" xfId="3" applyNumberFormat="1" applyFont="1" applyFill="1" applyAlignment="1">
      <alignment horizontal="right"/>
    </xf>
    <xf numFmtId="0" fontId="2" fillId="0" borderId="0" xfId="2" applyFont="1"/>
    <xf numFmtId="41" fontId="5" fillId="0" borderId="0" xfId="3" applyNumberFormat="1" applyFont="1" applyFill="1"/>
    <xf numFmtId="0" fontId="5" fillId="0" borderId="0" xfId="2" applyFont="1"/>
    <xf numFmtId="164" fontId="5" fillId="0" borderId="0" xfId="3" quotePrefix="1" applyNumberFormat="1" applyFont="1" applyFill="1" applyAlignment="1">
      <alignment horizontal="right"/>
    </xf>
    <xf numFmtId="164" fontId="2" fillId="0" borderId="0" xfId="3" applyNumberFormat="1" applyFont="1" applyFill="1"/>
    <xf numFmtId="165" fontId="1" fillId="0" borderId="0" xfId="3" applyNumberFormat="1" applyFont="1" applyFill="1"/>
    <xf numFmtId="0" fontId="4" fillId="0" borderId="0" xfId="2" quotePrefix="1" applyFont="1"/>
    <xf numFmtId="166" fontId="0" fillId="0" borderId="0" xfId="0" applyNumberFormat="1"/>
    <xf numFmtId="0" fontId="4" fillId="0" borderId="0" xfId="2" applyFont="1" applyAlignment="1">
      <alignment horizontal="right"/>
    </xf>
    <xf numFmtId="165" fontId="2" fillId="0" borderId="0" xfId="0" applyNumberFormat="1" applyFont="1" applyAlignment="1">
      <alignment horizontal="center"/>
    </xf>
    <xf numFmtId="0" fontId="4" fillId="0" borderId="0" xfId="0" applyFont="1"/>
    <xf numFmtId="164" fontId="2" fillId="0" borderId="0" xfId="1" applyNumberFormat="1" applyFont="1"/>
    <xf numFmtId="165" fontId="0" fillId="0" borderId="0" xfId="1" applyNumberFormat="1" applyFont="1" applyAlignment="1">
      <alignment horizontal="center"/>
    </xf>
    <xf numFmtId="0" fontId="6" fillId="0" borderId="0" xfId="0" applyFont="1"/>
    <xf numFmtId="165" fontId="0" fillId="0" borderId="0" xfId="1" applyNumberFormat="1" applyFont="1"/>
    <xf numFmtId="0" fontId="7" fillId="0" borderId="0" xfId="0" applyFont="1"/>
    <xf numFmtId="43" fontId="4" fillId="0" borderId="0" xfId="1" applyFont="1"/>
    <xf numFmtId="164" fontId="3" fillId="0" borderId="0" xfId="1" applyNumberFormat="1" applyFont="1"/>
    <xf numFmtId="164" fontId="0" fillId="0" borderId="0" xfId="1" applyNumberFormat="1" applyFont="1"/>
    <xf numFmtId="164" fontId="1" fillId="0" borderId="0" xfId="2" applyNumberFormat="1"/>
    <xf numFmtId="41" fontId="1" fillId="0" borderId="0" xfId="2" applyNumberFormat="1"/>
    <xf numFmtId="0" fontId="2" fillId="0" borderId="0" xfId="2" applyFont="1" applyAlignment="1">
      <alignment wrapText="1"/>
    </xf>
    <xf numFmtId="0" fontId="0" fillId="0" borderId="0" xfId="2" applyFont="1" applyAlignment="1">
      <alignment horizontal="right"/>
    </xf>
    <xf numFmtId="0" fontId="0" fillId="0" borderId="0" xfId="2" quotePrefix="1" applyFont="1" applyAlignment="1">
      <alignment horizontal="right"/>
    </xf>
    <xf numFmtId="0" fontId="8" fillId="0" borderId="0" xfId="4" applyFill="1" applyAlignment="1">
      <alignment horizontal="right"/>
    </xf>
    <xf numFmtId="164" fontId="3" fillId="0" borderId="0" xfId="3" applyNumberFormat="1" applyFont="1" applyFill="1"/>
    <xf numFmtId="164" fontId="3" fillId="0" borderId="1" xfId="3" applyNumberFormat="1" applyFont="1" applyFill="1" applyBorder="1"/>
    <xf numFmtId="43" fontId="1" fillId="0" borderId="0" xfId="2" applyNumberFormat="1"/>
    <xf numFmtId="167" fontId="1" fillId="0" borderId="0" xfId="2" applyNumberFormat="1"/>
    <xf numFmtId="0" fontId="0" fillId="0" borderId="0" xfId="2" applyFont="1"/>
    <xf numFmtId="0" fontId="4" fillId="0" borderId="0" xfId="2" applyFont="1" applyAlignment="1">
      <alignment horizontal="right" wrapText="1"/>
    </xf>
    <xf numFmtId="165" fontId="3" fillId="0" borderId="0" xfId="1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1" applyFont="1"/>
    <xf numFmtId="0" fontId="11" fillId="0" borderId="0" xfId="0" applyFont="1"/>
    <xf numFmtId="43" fontId="11" fillId="0" borderId="0" xfId="1" applyFont="1"/>
    <xf numFmtId="167" fontId="0" fillId="0" borderId="0" xfId="2" applyNumberFormat="1" applyFont="1"/>
    <xf numFmtId="167" fontId="1" fillId="0" borderId="0" xfId="2" applyNumberFormat="1" applyAlignment="1">
      <alignment horizontal="right"/>
    </xf>
    <xf numFmtId="165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left"/>
    </xf>
    <xf numFmtId="165" fontId="2" fillId="0" borderId="0" xfId="1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1" fillId="0" borderId="0" xfId="2" applyAlignment="1">
      <alignment horizontal="left" wrapText="1"/>
    </xf>
    <xf numFmtId="165" fontId="0" fillId="0" borderId="0" xfId="0" applyNumberFormat="1"/>
    <xf numFmtId="167" fontId="1" fillId="0" borderId="0" xfId="2" applyNumberFormat="1" applyFill="1" applyAlignment="1">
      <alignment horizontal="right"/>
    </xf>
  </cellXfs>
  <cellStyles count="6">
    <cellStyle name="Comma" xfId="1" builtinId="3"/>
    <cellStyle name="Comma 2" xfId="3" xr:uid="{DD491209-C3CE-423B-8E6C-E0096BA0DD62}"/>
    <cellStyle name="Hyperlink" xfId="4" builtinId="8"/>
    <cellStyle name="Normal" xfId="0" builtinId="0"/>
    <cellStyle name="Normal 2" xfId="5" xr:uid="{1474839C-C067-4E92-8DF1-EE1A00E544AC}"/>
    <cellStyle name="Normal 3" xfId="2" xr:uid="{C8AF77E0-989F-452C-81E5-DE72E4532C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4303058</xdr:colOff>
      <xdr:row>3</xdr:row>
      <xdr:rowOff>56028</xdr:rowOff>
    </xdr:from>
    <xdr:to>
      <xdr:col>3</xdr:col>
      <xdr:colOff>302558</xdr:colOff>
      <xdr:row>26</xdr:row>
      <xdr:rowOff>128683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E3CCE6-2928-33BF-3C41-61AC9ED46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3058" y="627528"/>
          <a:ext cx="7653618" cy="44541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Users\Pensions%20Investment%20Committee\Investment%20Sub%20Group\2025-26\13%20February%202026\Item%202a%20-%20Investment%20Manager%20Performance%20Q4%202025.xlsx" TargetMode="External"/><Relationship Id="rId1" Type="http://schemas.openxmlformats.org/officeDocument/2006/relationships/externalLinkPath" Target="file:///X:\Users\Pensions%20Investment%20Committee\Investment%20Sub%20Group\2025-26\13%20February%202026\Item%202a%20-%20Investment%20Manager%20Performance%20Q4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Summary"/>
      <sheetName val="2) Total Fund Perf - Graphs"/>
      <sheetName val="3) Total Fund Perf - Text"/>
      <sheetName val="4) Strategic Asset Allocation"/>
      <sheetName val="5) BG LTGG"/>
      <sheetName val="6) LGPSC GAMM"/>
      <sheetName val="7) LGPSC BROAD EQ"/>
      <sheetName val="8) LGPSC TARGET EQ"/>
      <sheetName val="9) LGPSC CLIMATE "/>
      <sheetName val="10) LGIM Eq &amp; Gilts"/>
      <sheetName val="11) LGPSC EMD Fund"/>
      <sheetName val="12) LGPSC MAC Fund"/>
      <sheetName val="13) LGPSC B&amp;M Fund"/>
      <sheetName val="14) Bluebay"/>
      <sheetName val="15) M&amp;G Alpha"/>
      <sheetName val="16) LGIM Infrastructure"/>
      <sheetName val="17) Patrizia Core"/>
      <sheetName val="18) Patrizia Inflation Linked"/>
      <sheetName val="19) Darwin Property Fund"/>
      <sheetName val="24) LGPSC - Private Debt"/>
      <sheetName val="20) Darwin Development Fund"/>
      <sheetName val="21) Blackstone Partners Fund"/>
      <sheetName val="22) Private Equity"/>
      <sheetName val="23) LGPSC - Infrastructure"/>
      <sheetName val="25) LGPSC - Resi Property"/>
      <sheetName val="26) Mercer Rating"/>
      <sheetName val="Manager Performance"/>
      <sheetName val="Infra &amp; Debt Charts"/>
      <sheetName val="Portfolio Returns"/>
      <sheetName val="Benchmark Returns"/>
      <sheetName val="Attribution"/>
      <sheetName val="Lookup"/>
      <sheetName val="Asset Allo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36">
          <cell r="D36">
            <v>56420228.090000004</v>
          </cell>
        </row>
      </sheetData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cheshirepensionfund.org/members/about-us/how-we-manage-our-investments/private-market-investments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heshirepensionfund.org/members/about-us/how-we-manage-our-investments/private-market-investments/" TargetMode="External"/><Relationship Id="rId1" Type="http://schemas.openxmlformats.org/officeDocument/2006/relationships/hyperlink" Target="https://www.cheshirepensionfund.org/members/about-us/how-we-manage-our-investments/private-market-investments/" TargetMode="External"/><Relationship Id="rId6" Type="http://schemas.openxmlformats.org/officeDocument/2006/relationships/hyperlink" Target="https://www.cheshirepensionfund.org/members/about-us/how-we-manage-our-investments/private-market-investments/" TargetMode="External"/><Relationship Id="rId5" Type="http://schemas.openxmlformats.org/officeDocument/2006/relationships/hyperlink" Target="https://www.cheshirepensionfund.org/members/about-us/how-we-manage-our-investments/private-market-investments/" TargetMode="External"/><Relationship Id="rId4" Type="http://schemas.openxmlformats.org/officeDocument/2006/relationships/hyperlink" Target="https://www.cheshirepensionfund.org/members/about-us/how-we-manage-our-investments/private-market-investmen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A72CB-D793-44CD-B3A2-47CEE54D5F1B}">
  <sheetPr>
    <pageSetUpPr fitToPage="1"/>
  </sheetPr>
  <dimension ref="A1:J578"/>
  <sheetViews>
    <sheetView tabSelected="1" view="pageBreakPreview" zoomScale="85" zoomScaleNormal="85" zoomScaleSheetLayoutView="85" workbookViewId="0">
      <selection activeCell="A3" sqref="A3"/>
    </sheetView>
  </sheetViews>
  <sheetFormatPr defaultColWidth="8.85546875" defaultRowHeight="0" customHeight="1" zeroHeight="1" x14ac:dyDescent="0.25"/>
  <cols>
    <col min="1" max="1" width="99.7109375" bestFit="1" customWidth="1"/>
    <col min="2" max="2" width="41.5703125" customWidth="1"/>
    <col min="3" max="3" width="33.5703125" customWidth="1"/>
    <col min="4" max="4" width="24" customWidth="1"/>
    <col min="5" max="5" width="33.42578125" customWidth="1"/>
    <col min="9" max="9" width="8.85546875" style="1"/>
  </cols>
  <sheetData>
    <row r="1" ht="15" x14ac:dyDescent="0.25"/>
    <row r="2" ht="15" x14ac:dyDescent="0.25"/>
    <row r="3" ht="15" x14ac:dyDescent="0.25"/>
    <row r="4" ht="15" x14ac:dyDescent="0.25"/>
    <row r="5" ht="15" x14ac:dyDescent="0.25"/>
    <row r="6" ht="15" x14ac:dyDescent="0.25"/>
    <row r="7" ht="15" x14ac:dyDescent="0.25"/>
    <row r="8" ht="15" x14ac:dyDescent="0.25"/>
    <row r="9" ht="15" x14ac:dyDescent="0.25"/>
    <row r="10" ht="15" x14ac:dyDescent="0.25"/>
    <row r="11" ht="15" x14ac:dyDescent="0.25"/>
    <row r="12" ht="15" x14ac:dyDescent="0.25"/>
    <row r="13" ht="15" x14ac:dyDescent="0.25"/>
    <row r="14" ht="15" x14ac:dyDescent="0.25"/>
    <row r="15" ht="15" x14ac:dyDescent="0.25"/>
    <row r="16" ht="15" x14ac:dyDescent="0.25"/>
    <row r="17" spans="1:9" ht="15" x14ac:dyDescent="0.25"/>
    <row r="18" spans="1:9" ht="15" x14ac:dyDescent="0.25"/>
    <row r="19" spans="1:9" ht="15" x14ac:dyDescent="0.25"/>
    <row r="20" spans="1:9" ht="15" x14ac:dyDescent="0.25"/>
    <row r="21" spans="1:9" ht="15" x14ac:dyDescent="0.25"/>
    <row r="22" spans="1:9" ht="15" x14ac:dyDescent="0.25"/>
    <row r="23" spans="1:9" ht="15" x14ac:dyDescent="0.25"/>
    <row r="24" spans="1:9" ht="15" x14ac:dyDescent="0.25"/>
    <row r="25" spans="1:9" ht="15" x14ac:dyDescent="0.25"/>
    <row r="26" spans="1:9" ht="15" x14ac:dyDescent="0.25"/>
    <row r="27" spans="1:9" ht="15" x14ac:dyDescent="0.25"/>
    <row r="28" spans="1:9" ht="15" x14ac:dyDescent="0.25"/>
    <row r="29" spans="1:9" ht="15" x14ac:dyDescent="0.25"/>
    <row r="30" spans="1:9" ht="15.75" x14ac:dyDescent="0.25">
      <c r="A30" s="24" t="s">
        <v>150</v>
      </c>
    </row>
    <row r="31" spans="1:9" ht="4.5" customHeight="1" x14ac:dyDescent="0.25">
      <c r="A31" s="24"/>
    </row>
    <row r="32" spans="1:9" s="41" customFormat="1" ht="15.75" x14ac:dyDescent="0.25">
      <c r="A32" s="41" t="s">
        <v>124</v>
      </c>
      <c r="B32" s="41" t="s">
        <v>149</v>
      </c>
      <c r="C32" s="54" t="s">
        <v>123</v>
      </c>
      <c r="D32" s="54"/>
      <c r="E32" s="42" t="s">
        <v>29</v>
      </c>
      <c r="I32" s="43"/>
    </row>
    <row r="33" spans="1:9" s="41" customFormat="1" ht="9" customHeight="1" x14ac:dyDescent="0.25">
      <c r="C33" s="42"/>
      <c r="D33" s="42"/>
      <c r="E33" s="42"/>
      <c r="I33" s="43"/>
    </row>
    <row r="34" spans="1:9" ht="15" x14ac:dyDescent="0.25">
      <c r="A34" t="s">
        <v>148</v>
      </c>
      <c r="B34" t="s">
        <v>138</v>
      </c>
      <c r="C34" s="52">
        <v>6829</v>
      </c>
      <c r="D34" s="52"/>
      <c r="E34" s="27">
        <v>8195328.4199999999</v>
      </c>
    </row>
    <row r="35" spans="1:9" ht="15" x14ac:dyDescent="0.25">
      <c r="A35" t="s">
        <v>178</v>
      </c>
      <c r="B35" t="s">
        <v>140</v>
      </c>
      <c r="C35" s="52">
        <v>3944</v>
      </c>
      <c r="D35" s="52"/>
      <c r="E35" s="27">
        <v>7307660.9400000004</v>
      </c>
    </row>
    <row r="36" spans="1:9" ht="15" x14ac:dyDescent="0.25">
      <c r="A36" t="s">
        <v>227</v>
      </c>
      <c r="B36" t="s">
        <v>127</v>
      </c>
      <c r="C36" s="52">
        <v>92949</v>
      </c>
      <c r="D36" s="52"/>
      <c r="E36" s="27">
        <v>4455671.55</v>
      </c>
    </row>
    <row r="37" spans="1:9" ht="15" x14ac:dyDescent="0.25">
      <c r="A37" t="s">
        <v>132</v>
      </c>
      <c r="B37" t="s">
        <v>130</v>
      </c>
      <c r="C37" s="52">
        <v>21885</v>
      </c>
      <c r="D37" s="52"/>
      <c r="E37" s="27">
        <v>9446809.4199999999</v>
      </c>
    </row>
    <row r="38" spans="1:9" ht="15" x14ac:dyDescent="0.25">
      <c r="A38" t="s">
        <v>146</v>
      </c>
      <c r="B38" t="s">
        <v>126</v>
      </c>
      <c r="C38" s="52">
        <v>15265</v>
      </c>
      <c r="D38" s="52"/>
      <c r="E38" s="27">
        <v>12257216.99</v>
      </c>
    </row>
    <row r="39" spans="1:9" ht="15" x14ac:dyDescent="0.25">
      <c r="A39" t="s">
        <v>142</v>
      </c>
      <c r="B39" t="s">
        <v>141</v>
      </c>
      <c r="C39" s="52">
        <v>19008</v>
      </c>
      <c r="D39" s="52"/>
      <c r="E39" s="27">
        <v>8003695.6900000004</v>
      </c>
    </row>
    <row r="40" spans="1:9" ht="15" x14ac:dyDescent="0.25">
      <c r="A40" t="s">
        <v>350</v>
      </c>
      <c r="B40" t="s">
        <v>129</v>
      </c>
      <c r="C40" s="52">
        <v>10903</v>
      </c>
      <c r="D40" s="52"/>
      <c r="E40" s="27">
        <v>4603651.01</v>
      </c>
    </row>
    <row r="41" spans="1:9" ht="15" x14ac:dyDescent="0.25">
      <c r="A41" t="s">
        <v>143</v>
      </c>
      <c r="B41" t="s">
        <v>129</v>
      </c>
      <c r="C41" s="52">
        <v>100215</v>
      </c>
      <c r="D41" s="52"/>
      <c r="E41" s="27">
        <v>4944998</v>
      </c>
    </row>
    <row r="42" spans="1:9" ht="15" x14ac:dyDescent="0.25">
      <c r="A42" t="s">
        <v>180</v>
      </c>
      <c r="B42" t="s">
        <v>129</v>
      </c>
      <c r="C42" s="52">
        <v>279151</v>
      </c>
      <c r="D42" s="52"/>
      <c r="E42" s="27">
        <v>2737445.96</v>
      </c>
    </row>
    <row r="43" spans="1:9" ht="15" x14ac:dyDescent="0.25">
      <c r="A43" t="s">
        <v>223</v>
      </c>
      <c r="B43" t="s">
        <v>129</v>
      </c>
      <c r="C43" s="52">
        <v>278252</v>
      </c>
      <c r="D43" s="52"/>
      <c r="E43" s="27">
        <v>4079498.49</v>
      </c>
    </row>
    <row r="44" spans="1:9" ht="15" x14ac:dyDescent="0.25">
      <c r="A44" t="s">
        <v>325</v>
      </c>
      <c r="B44" t="s">
        <v>129</v>
      </c>
      <c r="C44" s="52">
        <v>128224</v>
      </c>
      <c r="D44" s="52"/>
      <c r="E44" s="27">
        <v>6646427.4800000004</v>
      </c>
    </row>
    <row r="45" spans="1:9" ht="15" x14ac:dyDescent="0.25">
      <c r="A45" t="s">
        <v>229</v>
      </c>
      <c r="B45" t="s">
        <v>129</v>
      </c>
      <c r="C45" s="52">
        <v>92218</v>
      </c>
      <c r="D45" s="52"/>
      <c r="E45" s="27">
        <v>4079380.69</v>
      </c>
    </row>
    <row r="46" spans="1:9" ht="15" x14ac:dyDescent="0.25">
      <c r="A46" t="s">
        <v>230</v>
      </c>
      <c r="B46" t="s">
        <v>140</v>
      </c>
      <c r="C46" s="52">
        <v>53653</v>
      </c>
      <c r="D46" s="52"/>
      <c r="E46" s="27">
        <v>3032378.77</v>
      </c>
    </row>
    <row r="47" spans="1:9" ht="15" x14ac:dyDescent="0.25">
      <c r="A47" t="s">
        <v>128</v>
      </c>
      <c r="B47" t="s">
        <v>127</v>
      </c>
      <c r="C47" s="52">
        <v>130879</v>
      </c>
      <c r="D47" s="52"/>
      <c r="E47" s="27">
        <v>3692693.99</v>
      </c>
    </row>
    <row r="48" spans="1:9" ht="15" x14ac:dyDescent="0.25">
      <c r="A48" t="s">
        <v>147</v>
      </c>
      <c r="B48" t="s">
        <v>130</v>
      </c>
      <c r="C48" s="52">
        <v>107689</v>
      </c>
      <c r="D48" s="52"/>
      <c r="E48" s="27">
        <v>18480186.600000001</v>
      </c>
    </row>
    <row r="49" spans="1:5" ht="15" x14ac:dyDescent="0.25">
      <c r="A49" t="s">
        <v>269</v>
      </c>
      <c r="B49" t="s">
        <v>130</v>
      </c>
      <c r="C49" s="52">
        <v>31159</v>
      </c>
      <c r="D49" s="52"/>
      <c r="E49" s="27">
        <v>15600464.949999999</v>
      </c>
    </row>
    <row r="50" spans="1:5" ht="15" x14ac:dyDescent="0.25">
      <c r="A50" t="s">
        <v>144</v>
      </c>
      <c r="B50" t="s">
        <v>130</v>
      </c>
      <c r="C50" s="52">
        <v>463632</v>
      </c>
      <c r="D50" s="52"/>
      <c r="E50" s="27">
        <v>8131354.8799999999</v>
      </c>
    </row>
    <row r="51" spans="1:5" ht="15" x14ac:dyDescent="0.25">
      <c r="A51" t="s">
        <v>159</v>
      </c>
      <c r="B51" t="s">
        <v>130</v>
      </c>
      <c r="C51" s="52">
        <v>5718</v>
      </c>
      <c r="D51" s="52"/>
      <c r="E51" s="27">
        <v>8562864.9499999993</v>
      </c>
    </row>
    <row r="52" spans="1:5" ht="15" x14ac:dyDescent="0.25">
      <c r="A52" t="s">
        <v>137</v>
      </c>
      <c r="B52" t="s">
        <v>130</v>
      </c>
      <c r="C52" s="52">
        <v>153590</v>
      </c>
      <c r="D52" s="52"/>
      <c r="E52" s="27">
        <v>10705224.720000001</v>
      </c>
    </row>
    <row r="53" spans="1:5" ht="15" x14ac:dyDescent="0.25">
      <c r="A53" t="s">
        <v>307</v>
      </c>
      <c r="B53" t="s">
        <v>130</v>
      </c>
      <c r="C53" s="52">
        <v>43936</v>
      </c>
      <c r="D53" s="52"/>
      <c r="E53" s="27">
        <v>7499874.0599999996</v>
      </c>
    </row>
    <row r="54" spans="1:5" ht="15" x14ac:dyDescent="0.25">
      <c r="A54" t="s">
        <v>133</v>
      </c>
      <c r="B54" t="s">
        <v>130</v>
      </c>
      <c r="C54" s="52">
        <v>66883</v>
      </c>
      <c r="D54" s="52"/>
      <c r="E54" s="27">
        <v>8000301.75</v>
      </c>
    </row>
    <row r="55" spans="1:5" ht="15" x14ac:dyDescent="0.25">
      <c r="A55" t="s">
        <v>158</v>
      </c>
      <c r="B55" t="s">
        <v>126</v>
      </c>
      <c r="C55" s="52">
        <v>44486</v>
      </c>
      <c r="D55" s="52"/>
      <c r="E55" s="27">
        <v>5361934.74</v>
      </c>
    </row>
    <row r="56" spans="1:5" ht="15" x14ac:dyDescent="0.25">
      <c r="A56" t="s">
        <v>324</v>
      </c>
      <c r="B56" t="s">
        <v>126</v>
      </c>
      <c r="C56" s="52">
        <v>311691</v>
      </c>
      <c r="D56" s="52"/>
      <c r="E56" s="27">
        <v>5338155.1900000004</v>
      </c>
    </row>
    <row r="57" spans="1:5" ht="15" x14ac:dyDescent="0.25">
      <c r="A57" t="s">
        <v>145</v>
      </c>
      <c r="B57" t="s">
        <v>126</v>
      </c>
      <c r="C57" s="52">
        <v>77662</v>
      </c>
      <c r="D57" s="52"/>
      <c r="E57" s="27">
        <v>11382112.24</v>
      </c>
    </row>
    <row r="58" spans="1:5" ht="15" x14ac:dyDescent="0.25">
      <c r="A58" t="s">
        <v>327</v>
      </c>
      <c r="B58" t="s">
        <v>126</v>
      </c>
      <c r="C58" s="52">
        <v>18833</v>
      </c>
      <c r="D58" s="52"/>
      <c r="E58" s="27">
        <v>2456740.0299999998</v>
      </c>
    </row>
    <row r="59" spans="1:5" ht="15" x14ac:dyDescent="0.25">
      <c r="A59" t="s">
        <v>136</v>
      </c>
      <c r="B59" t="s">
        <v>126</v>
      </c>
      <c r="C59" s="52">
        <v>128433</v>
      </c>
      <c r="D59" s="52"/>
      <c r="E59" s="27">
        <v>17807122.550000001</v>
      </c>
    </row>
    <row r="60" spans="1:5" ht="15" x14ac:dyDescent="0.25">
      <c r="A60" t="s">
        <v>135</v>
      </c>
      <c r="B60" t="s">
        <v>126</v>
      </c>
      <c r="C60" s="52">
        <v>107051</v>
      </c>
      <c r="D60" s="52"/>
      <c r="E60" s="27">
        <v>6446697.9000000004</v>
      </c>
    </row>
    <row r="61" spans="1:5" ht="15" x14ac:dyDescent="0.25">
      <c r="A61" t="s">
        <v>173</v>
      </c>
      <c r="B61" t="s">
        <v>126</v>
      </c>
      <c r="C61" s="52">
        <v>245039</v>
      </c>
      <c r="D61" s="52"/>
      <c r="E61" s="27">
        <v>6456401</v>
      </c>
    </row>
    <row r="62" spans="1:5" ht="15" x14ac:dyDescent="0.25">
      <c r="A62" t="s">
        <v>308</v>
      </c>
      <c r="B62" t="s">
        <v>126</v>
      </c>
      <c r="C62" s="52">
        <v>275000</v>
      </c>
      <c r="D62" s="52"/>
      <c r="E62" s="27">
        <v>10053323.42</v>
      </c>
    </row>
    <row r="63" spans="1:5" ht="15" x14ac:dyDescent="0.25">
      <c r="A63" t="s">
        <v>139</v>
      </c>
      <c r="B63" t="s">
        <v>138</v>
      </c>
      <c r="C63" s="52">
        <v>656800</v>
      </c>
      <c r="D63" s="52"/>
      <c r="E63" s="27">
        <v>6474399.3700000001</v>
      </c>
    </row>
    <row r="64" spans="1:5" ht="15" x14ac:dyDescent="0.25">
      <c r="A64" t="s">
        <v>328</v>
      </c>
      <c r="B64" t="s">
        <v>129</v>
      </c>
      <c r="C64" s="52">
        <v>111200</v>
      </c>
      <c r="D64" s="52"/>
      <c r="E64" s="27">
        <v>5363926.38</v>
      </c>
    </row>
    <row r="65" spans="1:10" ht="15" x14ac:dyDescent="0.25">
      <c r="A65" t="s">
        <v>131</v>
      </c>
      <c r="B65" t="s">
        <v>130</v>
      </c>
      <c r="C65" s="52">
        <v>198000</v>
      </c>
      <c r="D65" s="52"/>
      <c r="E65" s="27">
        <v>11319206.65</v>
      </c>
    </row>
    <row r="66" spans="1:10" ht="15" x14ac:dyDescent="0.25">
      <c r="A66" t="s">
        <v>306</v>
      </c>
      <c r="B66" t="s">
        <v>126</v>
      </c>
      <c r="C66" s="52">
        <v>3696000</v>
      </c>
      <c r="D66" s="52"/>
      <c r="E66" s="27">
        <v>3053758.67</v>
      </c>
    </row>
    <row r="67" spans="1:10" ht="15" x14ac:dyDescent="0.25">
      <c r="A67" t="s">
        <v>160</v>
      </c>
      <c r="B67" t="s">
        <v>130</v>
      </c>
      <c r="C67" s="52">
        <v>103372</v>
      </c>
      <c r="D67" s="52"/>
      <c r="E67" s="27">
        <v>8710592.5299999993</v>
      </c>
    </row>
    <row r="68" spans="1:10" ht="15" x14ac:dyDescent="0.25">
      <c r="A68" t="s">
        <v>134</v>
      </c>
      <c r="B68" t="s">
        <v>130</v>
      </c>
      <c r="C68" s="52">
        <v>93446</v>
      </c>
      <c r="D68" s="52"/>
      <c r="E68" s="27">
        <v>8857239.9100000001</v>
      </c>
    </row>
    <row r="69" spans="1:10" ht="15" x14ac:dyDescent="0.25">
      <c r="A69" t="s">
        <v>228</v>
      </c>
      <c r="B69" t="s">
        <v>192</v>
      </c>
      <c r="C69" s="52">
        <v>788161</v>
      </c>
      <c r="D69" s="52"/>
      <c r="E69" s="27">
        <v>9815023.0500000007</v>
      </c>
    </row>
    <row r="70" spans="1:10" ht="15" x14ac:dyDescent="0.25">
      <c r="A70" t="s">
        <v>179</v>
      </c>
      <c r="B70" t="s">
        <v>181</v>
      </c>
      <c r="C70" s="52">
        <v>2714554.75</v>
      </c>
      <c r="D70" s="52"/>
      <c r="E70" s="27">
        <v>2714554.75</v>
      </c>
    </row>
    <row r="71" spans="1:10" s="19" customFormat="1" ht="15" x14ac:dyDescent="0.25">
      <c r="A71" s="19" t="s">
        <v>4</v>
      </c>
      <c r="C71" s="53">
        <f>SUM(C34:D70)</f>
        <v>11675710.75</v>
      </c>
      <c r="D71" s="53"/>
      <c r="E71" s="40">
        <f>SUM(E34:E70)</f>
        <v>282074317.69000006</v>
      </c>
      <c r="I71" s="25"/>
    </row>
    <row r="72" spans="1:10" s="19" customFormat="1" ht="15" x14ac:dyDescent="0.25">
      <c r="C72" s="49"/>
      <c r="D72" s="49"/>
      <c r="E72" s="26"/>
      <c r="I72" s="25"/>
    </row>
    <row r="73" spans="1:10" ht="15" x14ac:dyDescent="0.25">
      <c r="C73" s="49"/>
      <c r="D73" s="49"/>
      <c r="E73" s="2"/>
    </row>
    <row r="74" spans="1:10" ht="15.75" x14ac:dyDescent="0.25">
      <c r="A74" s="24" t="s">
        <v>125</v>
      </c>
      <c r="C74" s="49"/>
      <c r="D74" s="49"/>
      <c r="E74" s="56"/>
    </row>
    <row r="75" spans="1:10" ht="6" customHeight="1" x14ac:dyDescent="0.25">
      <c r="C75" s="49"/>
      <c r="D75" s="49"/>
    </row>
    <row r="76" spans="1:10" s="44" customFormat="1" ht="15.75" x14ac:dyDescent="0.25">
      <c r="A76" s="41" t="s">
        <v>124</v>
      </c>
      <c r="B76" s="41"/>
      <c r="C76" s="54" t="s">
        <v>123</v>
      </c>
      <c r="D76" s="54"/>
      <c r="E76" s="42" t="s">
        <v>29</v>
      </c>
      <c r="I76" s="45"/>
    </row>
    <row r="77" spans="1:10" s="44" customFormat="1" ht="8.25" customHeight="1" x14ac:dyDescent="0.25">
      <c r="A77" s="41"/>
      <c r="B77" s="41"/>
      <c r="C77" s="42"/>
      <c r="D77" s="42"/>
      <c r="E77" s="42"/>
      <c r="I77" s="45"/>
    </row>
    <row r="78" spans="1:10" ht="15" x14ac:dyDescent="0.25">
      <c r="A78" t="s">
        <v>283</v>
      </c>
      <c r="C78" s="51">
        <v>13279.773599999999</v>
      </c>
      <c r="D78" s="51"/>
      <c r="E78" s="23">
        <v>1592333.3763863849</v>
      </c>
      <c r="I78"/>
      <c r="J78" s="1"/>
    </row>
    <row r="79" spans="1:10" ht="15" x14ac:dyDescent="0.25">
      <c r="A79" t="s">
        <v>231</v>
      </c>
      <c r="C79" s="51">
        <v>9403.7298999999985</v>
      </c>
      <c r="D79" s="51"/>
      <c r="E79" s="23">
        <v>1609189.3945571124</v>
      </c>
      <c r="I79"/>
      <c r="J79" s="1"/>
    </row>
    <row r="80" spans="1:10" ht="15" x14ac:dyDescent="0.25">
      <c r="A80" t="s">
        <v>232</v>
      </c>
      <c r="C80" s="51">
        <v>17493.137199999997</v>
      </c>
      <c r="D80" s="51"/>
      <c r="E80" s="23">
        <v>3506394.7835100214</v>
      </c>
      <c r="I80"/>
      <c r="J80" s="1"/>
    </row>
    <row r="81" spans="1:10" ht="15" x14ac:dyDescent="0.25">
      <c r="A81" t="s">
        <v>182</v>
      </c>
      <c r="C81" s="51">
        <v>15661.419999999998</v>
      </c>
      <c r="D81" s="51"/>
      <c r="E81" s="23">
        <v>2328585.5372325694</v>
      </c>
      <c r="I81"/>
      <c r="J81" s="1"/>
    </row>
    <row r="82" spans="1:10" ht="15" x14ac:dyDescent="0.25">
      <c r="A82" t="s">
        <v>193</v>
      </c>
      <c r="C82" s="51">
        <v>6473.6813999999995</v>
      </c>
      <c r="D82" s="51"/>
      <c r="E82" s="23">
        <v>1696145.5915098088</v>
      </c>
      <c r="I82"/>
      <c r="J82" s="1"/>
    </row>
    <row r="83" spans="1:10" ht="15" x14ac:dyDescent="0.25">
      <c r="A83" t="s">
        <v>233</v>
      </c>
      <c r="C83" s="51">
        <v>28938.027300000002</v>
      </c>
      <c r="D83" s="51"/>
      <c r="E83" s="23">
        <v>2363997.0955346501</v>
      </c>
      <c r="I83"/>
      <c r="J83" s="1"/>
    </row>
    <row r="84" spans="1:10" ht="15" x14ac:dyDescent="0.25">
      <c r="A84" t="s">
        <v>351</v>
      </c>
      <c r="C84" s="51">
        <v>17832.059999999998</v>
      </c>
      <c r="D84" s="51"/>
      <c r="E84" s="23">
        <v>1227770.8663493616</v>
      </c>
      <c r="I84"/>
      <c r="J84" s="1"/>
    </row>
    <row r="85" spans="1:10" ht="15" x14ac:dyDescent="0.25">
      <c r="A85" t="s">
        <v>122</v>
      </c>
      <c r="C85" s="51">
        <v>282757.56080000004</v>
      </c>
      <c r="D85" s="51"/>
      <c r="E85" s="23">
        <v>7719190.918916869</v>
      </c>
      <c r="I85"/>
      <c r="J85" s="1"/>
    </row>
    <row r="86" spans="1:10" ht="15" x14ac:dyDescent="0.25">
      <c r="A86" t="s">
        <v>246</v>
      </c>
      <c r="C86" s="51">
        <v>10822.912</v>
      </c>
      <c r="D86" s="51"/>
      <c r="E86" s="23">
        <v>241408.76784110008</v>
      </c>
      <c r="I86"/>
      <c r="J86" s="1"/>
    </row>
    <row r="87" spans="1:10" ht="15" x14ac:dyDescent="0.25">
      <c r="A87" t="s">
        <v>270</v>
      </c>
      <c r="C87" s="51">
        <v>61643.286200000002</v>
      </c>
      <c r="D87" s="51"/>
      <c r="E87" s="23">
        <v>5873445.7951593315</v>
      </c>
      <c r="I87"/>
      <c r="J87" s="1"/>
    </row>
    <row r="88" spans="1:10" ht="15" x14ac:dyDescent="0.25">
      <c r="A88" t="s">
        <v>208</v>
      </c>
      <c r="C88" s="51">
        <v>60292.3609</v>
      </c>
      <c r="D88" s="51"/>
      <c r="E88" s="23">
        <v>13692970.561146161</v>
      </c>
      <c r="I88"/>
      <c r="J88" s="1"/>
    </row>
    <row r="89" spans="1:10" ht="15" x14ac:dyDescent="0.25">
      <c r="A89" t="s">
        <v>329</v>
      </c>
      <c r="C89" s="51">
        <v>13884.965699999997</v>
      </c>
      <c r="D89" s="51"/>
      <c r="E89" s="23">
        <v>182227.59602792107</v>
      </c>
      <c r="I89"/>
      <c r="J89" s="1"/>
    </row>
    <row r="90" spans="1:10" ht="15" x14ac:dyDescent="0.25">
      <c r="A90" t="s">
        <v>352</v>
      </c>
      <c r="C90" s="51">
        <v>13151.996099999998</v>
      </c>
      <c r="D90" s="51"/>
      <c r="E90" s="23">
        <v>307444.21015683218</v>
      </c>
      <c r="I90"/>
      <c r="J90" s="1"/>
    </row>
    <row r="91" spans="1:10" ht="15" x14ac:dyDescent="0.25">
      <c r="A91" t="s">
        <v>247</v>
      </c>
      <c r="C91" s="51">
        <v>16144.774799999999</v>
      </c>
      <c r="D91" s="51"/>
      <c r="E91" s="23">
        <v>1746386.5794990626</v>
      </c>
      <c r="I91"/>
      <c r="J91" s="1"/>
    </row>
    <row r="92" spans="1:10" ht="15" x14ac:dyDescent="0.25">
      <c r="A92" t="s">
        <v>121</v>
      </c>
      <c r="C92" s="51">
        <v>4087.2393999999999</v>
      </c>
      <c r="D92" s="51"/>
      <c r="E92" s="23">
        <v>655464.7218585196</v>
      </c>
      <c r="I92"/>
      <c r="J92" s="1"/>
    </row>
    <row r="93" spans="1:10" ht="15" x14ac:dyDescent="0.25">
      <c r="A93" t="s">
        <v>120</v>
      </c>
      <c r="C93" s="51">
        <v>4207.4340000000002</v>
      </c>
      <c r="D93" s="51"/>
      <c r="E93" s="23">
        <v>5073348.4424393047</v>
      </c>
      <c r="I93"/>
      <c r="J93" s="1"/>
    </row>
    <row r="94" spans="1:10" ht="15" x14ac:dyDescent="0.25">
      <c r="A94" t="s">
        <v>161</v>
      </c>
      <c r="C94" s="51">
        <v>28382.230800000001</v>
      </c>
      <c r="D94" s="51"/>
      <c r="E94" s="23">
        <v>2211200.6819445742</v>
      </c>
      <c r="I94"/>
      <c r="J94" s="1"/>
    </row>
    <row r="95" spans="1:10" ht="15" x14ac:dyDescent="0.25">
      <c r="A95" t="s">
        <v>353</v>
      </c>
      <c r="C95" s="51">
        <v>2325.4874</v>
      </c>
      <c r="D95" s="51"/>
      <c r="E95" s="23">
        <v>295926.01626415836</v>
      </c>
      <c r="I95"/>
      <c r="J95" s="1"/>
    </row>
    <row r="96" spans="1:10" ht="15" x14ac:dyDescent="0.25">
      <c r="A96" t="s">
        <v>119</v>
      </c>
      <c r="C96" s="51">
        <v>207051.03960000002</v>
      </c>
      <c r="D96" s="51"/>
      <c r="E96" s="23">
        <v>1592693.6966337296</v>
      </c>
      <c r="I96"/>
      <c r="J96" s="1"/>
    </row>
    <row r="97" spans="1:10" ht="15" x14ac:dyDescent="0.25">
      <c r="A97" t="s">
        <v>183</v>
      </c>
      <c r="C97" s="51">
        <v>21913.799599999998</v>
      </c>
      <c r="D97" s="51"/>
      <c r="E97" s="23">
        <v>3078898.8488339647</v>
      </c>
      <c r="I97"/>
      <c r="J97" s="1"/>
    </row>
    <row r="98" spans="1:10" ht="15" x14ac:dyDescent="0.25">
      <c r="A98" t="s">
        <v>271</v>
      </c>
      <c r="C98" s="51">
        <v>19289.669999999998</v>
      </c>
      <c r="D98" s="51"/>
      <c r="E98" s="23">
        <v>1960631.4098377794</v>
      </c>
      <c r="I98"/>
      <c r="J98" s="1"/>
    </row>
    <row r="99" spans="1:10" ht="15" x14ac:dyDescent="0.25">
      <c r="A99" t="s">
        <v>118</v>
      </c>
      <c r="C99" s="51">
        <v>10601.178599999999</v>
      </c>
      <c r="D99" s="51"/>
      <c r="E99" s="23">
        <v>1848659.9893741882</v>
      </c>
      <c r="I99"/>
      <c r="J99" s="1"/>
    </row>
    <row r="100" spans="1:10" ht="15" x14ac:dyDescent="0.25">
      <c r="A100" t="s">
        <v>117</v>
      </c>
      <c r="C100" s="51">
        <v>110469.17</v>
      </c>
      <c r="D100" s="51"/>
      <c r="E100" s="23">
        <v>1518300.4242402096</v>
      </c>
      <c r="I100"/>
      <c r="J100" s="1"/>
    </row>
    <row r="101" spans="1:10" ht="15" x14ac:dyDescent="0.25">
      <c r="A101" t="s">
        <v>116</v>
      </c>
      <c r="C101" s="51">
        <v>1078.0003999999999</v>
      </c>
      <c r="D101" s="51"/>
      <c r="E101" s="23">
        <v>370905.82346613536</v>
      </c>
      <c r="I101"/>
      <c r="J101" s="1"/>
    </row>
    <row r="102" spans="1:10" ht="15" x14ac:dyDescent="0.25">
      <c r="A102" t="s">
        <v>115</v>
      </c>
      <c r="C102" s="51">
        <v>25191.348000000002</v>
      </c>
      <c r="D102" s="51"/>
      <c r="E102" s="23">
        <v>7486150.6865287814</v>
      </c>
      <c r="I102"/>
      <c r="J102" s="1"/>
    </row>
    <row r="103" spans="1:10" ht="15" x14ac:dyDescent="0.25">
      <c r="A103" t="s">
        <v>330</v>
      </c>
      <c r="C103" s="51">
        <v>14445.104399999998</v>
      </c>
      <c r="D103" s="51"/>
      <c r="E103" s="23">
        <v>3394679.4506325605</v>
      </c>
      <c r="I103"/>
      <c r="J103" s="1"/>
    </row>
    <row r="104" spans="1:10" ht="15" x14ac:dyDescent="0.25">
      <c r="A104" t="s">
        <v>31</v>
      </c>
      <c r="C104" s="51">
        <v>37231.2716</v>
      </c>
      <c r="D104" s="51"/>
      <c r="E104" s="23">
        <v>8726134.1817887463</v>
      </c>
      <c r="I104"/>
      <c r="J104" s="1"/>
    </row>
    <row r="105" spans="1:10" ht="15" x14ac:dyDescent="0.25">
      <c r="A105" t="s">
        <v>114</v>
      </c>
      <c r="C105" s="51">
        <v>20403.2588</v>
      </c>
      <c r="D105" s="51"/>
      <c r="E105" s="23">
        <v>3527057.2135758097</v>
      </c>
      <c r="I105"/>
      <c r="J105" s="1"/>
    </row>
    <row r="106" spans="1:10" ht="15" x14ac:dyDescent="0.25">
      <c r="A106" t="s">
        <v>113</v>
      </c>
      <c r="C106" s="51">
        <v>12422.875599999999</v>
      </c>
      <c r="D106" s="51"/>
      <c r="E106" s="23">
        <v>3443076.4165019887</v>
      </c>
      <c r="I106"/>
      <c r="J106" s="1"/>
    </row>
    <row r="107" spans="1:10" ht="15" x14ac:dyDescent="0.25">
      <c r="A107" t="s">
        <v>112</v>
      </c>
      <c r="C107" s="51">
        <v>20154.14</v>
      </c>
      <c r="D107" s="51"/>
      <c r="E107" s="23">
        <v>1291734.4246581267</v>
      </c>
      <c r="I107"/>
      <c r="J107" s="1"/>
    </row>
    <row r="108" spans="1:10" ht="15" x14ac:dyDescent="0.25">
      <c r="A108" t="s">
        <v>111</v>
      </c>
      <c r="C108" s="51">
        <v>18676.565599999998</v>
      </c>
      <c r="D108" s="51"/>
      <c r="E108" s="23">
        <v>1820088.3815828646</v>
      </c>
      <c r="I108"/>
      <c r="J108" s="1"/>
    </row>
    <row r="109" spans="1:10" ht="15" x14ac:dyDescent="0.25">
      <c r="A109" t="s">
        <v>354</v>
      </c>
      <c r="C109" s="51">
        <v>18082.062199999997</v>
      </c>
      <c r="D109" s="51"/>
      <c r="E109" s="23">
        <v>732514.77959330298</v>
      </c>
      <c r="I109"/>
      <c r="J109" s="1"/>
    </row>
    <row r="110" spans="1:10" ht="15" x14ac:dyDescent="0.25">
      <c r="A110" t="s">
        <v>110</v>
      </c>
      <c r="C110" s="51">
        <v>5162.2110000000002</v>
      </c>
      <c r="D110" s="51"/>
      <c r="E110" s="23">
        <v>1364284.2674357307</v>
      </c>
      <c r="I110"/>
      <c r="J110" s="1"/>
    </row>
    <row r="111" spans="1:10" ht="15" x14ac:dyDescent="0.25">
      <c r="A111" t="s">
        <v>109</v>
      </c>
      <c r="C111" s="51">
        <v>20251.945</v>
      </c>
      <c r="D111" s="51"/>
      <c r="E111" s="23">
        <v>4123550.1578475563</v>
      </c>
      <c r="I111"/>
      <c r="J111" s="1"/>
    </row>
    <row r="112" spans="1:10" ht="15" x14ac:dyDescent="0.25">
      <c r="A112" t="s">
        <v>355</v>
      </c>
      <c r="C112" s="51">
        <v>22034.1414</v>
      </c>
      <c r="D112" s="51"/>
      <c r="E112" s="23">
        <v>757640.59057607246</v>
      </c>
      <c r="I112"/>
      <c r="J112" s="1"/>
    </row>
    <row r="113" spans="1:10" ht="15" x14ac:dyDescent="0.25">
      <c r="A113" t="s">
        <v>272</v>
      </c>
      <c r="C113" s="51">
        <v>6774.2266999999993</v>
      </c>
      <c r="D113" s="51"/>
      <c r="E113" s="23">
        <v>664496.34795138531</v>
      </c>
      <c r="I113"/>
      <c r="J113" s="1"/>
    </row>
    <row r="114" spans="1:10" ht="15" x14ac:dyDescent="0.25">
      <c r="A114" t="s">
        <v>273</v>
      </c>
      <c r="C114" s="51">
        <v>130557.36439999999</v>
      </c>
      <c r="D114" s="51"/>
      <c r="E114" s="23">
        <v>6679471.7728941618</v>
      </c>
      <c r="I114"/>
      <c r="J114" s="1"/>
    </row>
    <row r="115" spans="1:10" ht="15" x14ac:dyDescent="0.25">
      <c r="A115" t="s">
        <v>108</v>
      </c>
      <c r="C115" s="51">
        <v>20916.312700000002</v>
      </c>
      <c r="D115" s="51"/>
      <c r="E115" s="23">
        <v>16896184.348161824</v>
      </c>
      <c r="I115"/>
      <c r="J115" s="1"/>
    </row>
    <row r="116" spans="1:10" ht="15" x14ac:dyDescent="0.25">
      <c r="A116" t="s">
        <v>107</v>
      </c>
      <c r="C116" s="51">
        <v>45637.8842</v>
      </c>
      <c r="D116" s="51"/>
      <c r="E116" s="23">
        <v>6325019.0904368944</v>
      </c>
      <c r="I116"/>
      <c r="J116" s="1"/>
    </row>
    <row r="117" spans="1:10" ht="15" x14ac:dyDescent="0.25">
      <c r="A117" t="s">
        <v>162</v>
      </c>
      <c r="C117" s="51">
        <v>33077.466099999998</v>
      </c>
      <c r="D117" s="51"/>
      <c r="E117" s="23">
        <v>7317455.8744101478</v>
      </c>
      <c r="I117"/>
      <c r="J117" s="1"/>
    </row>
    <row r="118" spans="1:10" ht="15" x14ac:dyDescent="0.25">
      <c r="A118" t="s">
        <v>284</v>
      </c>
      <c r="C118" s="51">
        <v>26254.963500000002</v>
      </c>
      <c r="D118" s="51"/>
      <c r="E118" s="23">
        <v>453351.81965910742</v>
      </c>
      <c r="I118"/>
      <c r="J118" s="1"/>
    </row>
    <row r="119" spans="1:10" ht="15" x14ac:dyDescent="0.25">
      <c r="A119" t="s">
        <v>106</v>
      </c>
      <c r="C119" s="51">
        <v>67822.585600000006</v>
      </c>
      <c r="D119" s="51"/>
      <c r="E119" s="23">
        <v>2683367.6350164856</v>
      </c>
      <c r="I119"/>
      <c r="J119" s="1"/>
    </row>
    <row r="120" spans="1:10" ht="15" x14ac:dyDescent="0.25">
      <c r="A120" t="s">
        <v>285</v>
      </c>
      <c r="C120" s="51">
        <v>66735.317200000005</v>
      </c>
      <c r="D120" s="51"/>
      <c r="E120" s="23">
        <v>1176836.1216762017</v>
      </c>
      <c r="I120"/>
      <c r="J120" s="1"/>
    </row>
    <row r="121" spans="1:10" ht="15" x14ac:dyDescent="0.25">
      <c r="A121" t="s">
        <v>174</v>
      </c>
      <c r="C121" s="51">
        <v>3220665.4567</v>
      </c>
      <c r="D121" s="51"/>
      <c r="E121" s="23">
        <v>739476.54159394221</v>
      </c>
      <c r="I121"/>
      <c r="J121" s="1"/>
    </row>
    <row r="122" spans="1:10" ht="15" x14ac:dyDescent="0.25">
      <c r="A122" t="s">
        <v>105</v>
      </c>
      <c r="C122" s="51">
        <v>27448.5</v>
      </c>
      <c r="D122" s="51"/>
      <c r="E122" s="23">
        <v>1130454.6124975844</v>
      </c>
      <c r="I122"/>
      <c r="J122" s="1"/>
    </row>
    <row r="123" spans="1:10" ht="15" x14ac:dyDescent="0.25">
      <c r="A123" t="s">
        <v>104</v>
      </c>
      <c r="C123" s="51">
        <v>54785.502299999993</v>
      </c>
      <c r="D123" s="51"/>
      <c r="E123" s="23">
        <v>1783325.4892530702</v>
      </c>
      <c r="I123"/>
      <c r="J123" s="1"/>
    </row>
    <row r="124" spans="1:10" ht="15" x14ac:dyDescent="0.25">
      <c r="A124" t="s">
        <v>103</v>
      </c>
      <c r="C124" s="51">
        <v>30391.168499999996</v>
      </c>
      <c r="D124" s="51"/>
      <c r="E124" s="23">
        <v>2493609.1094579315</v>
      </c>
      <c r="I124"/>
      <c r="J124" s="1"/>
    </row>
    <row r="125" spans="1:10" ht="15" x14ac:dyDescent="0.25">
      <c r="A125" t="s">
        <v>248</v>
      </c>
      <c r="C125" s="51">
        <v>26293.769999999997</v>
      </c>
      <c r="D125" s="51"/>
      <c r="E125" s="23">
        <v>3822680.5540694874</v>
      </c>
      <c r="I125"/>
      <c r="J125" s="1"/>
    </row>
    <row r="126" spans="1:10" ht="15" x14ac:dyDescent="0.25">
      <c r="A126" t="s">
        <v>286</v>
      </c>
      <c r="C126" s="51">
        <v>4381.5378000000001</v>
      </c>
      <c r="D126" s="51"/>
      <c r="E126" s="23">
        <v>360547.64220217057</v>
      </c>
      <c r="I126"/>
      <c r="J126" s="1"/>
    </row>
    <row r="127" spans="1:10" ht="15" x14ac:dyDescent="0.25">
      <c r="A127" t="s">
        <v>356</v>
      </c>
      <c r="C127" s="51">
        <v>10764.621000000001</v>
      </c>
      <c r="D127" s="51"/>
      <c r="E127" s="23">
        <v>655543.93467212981</v>
      </c>
      <c r="I127"/>
      <c r="J127" s="1"/>
    </row>
    <row r="128" spans="1:10" ht="15" x14ac:dyDescent="0.25">
      <c r="A128" t="s">
        <v>194</v>
      </c>
      <c r="C128" s="51">
        <v>24435388.600000001</v>
      </c>
      <c r="D128" s="51"/>
      <c r="E128" s="23">
        <v>4001838.8486253191</v>
      </c>
      <c r="I128"/>
      <c r="J128" s="1"/>
    </row>
    <row r="129" spans="1:10" ht="15" x14ac:dyDescent="0.25">
      <c r="A129" t="s">
        <v>274</v>
      </c>
      <c r="C129" s="51">
        <v>827.43029999999987</v>
      </c>
      <c r="D129" s="51"/>
      <c r="E129" s="23">
        <v>663354.41985197528</v>
      </c>
      <c r="I129"/>
      <c r="J129" s="1"/>
    </row>
    <row r="130" spans="1:10" ht="15" x14ac:dyDescent="0.25">
      <c r="A130" t="s">
        <v>102</v>
      </c>
      <c r="C130" s="51">
        <v>31025.323499999999</v>
      </c>
      <c r="D130" s="51"/>
      <c r="E130" s="23">
        <v>2206050.0847099083</v>
      </c>
      <c r="I130"/>
      <c r="J130" s="1"/>
    </row>
    <row r="131" spans="1:10" ht="15" x14ac:dyDescent="0.25">
      <c r="A131" t="s">
        <v>101</v>
      </c>
      <c r="C131" s="51">
        <v>600.58580000000006</v>
      </c>
      <c r="D131" s="51"/>
      <c r="E131" s="23">
        <v>2408153.6958099892</v>
      </c>
      <c r="I131"/>
      <c r="J131" s="1"/>
    </row>
    <row r="132" spans="1:10" ht="15" x14ac:dyDescent="0.25">
      <c r="A132" t="s">
        <v>100</v>
      </c>
      <c r="C132" s="51">
        <v>58488.069900000002</v>
      </c>
      <c r="D132" s="51"/>
      <c r="E132" s="23">
        <v>4170530.3804172259</v>
      </c>
      <c r="I132"/>
      <c r="J132" s="1"/>
    </row>
    <row r="133" spans="1:10" ht="15" x14ac:dyDescent="0.25">
      <c r="A133" t="s">
        <v>99</v>
      </c>
      <c r="C133" s="51">
        <v>22274.3</v>
      </c>
      <c r="D133" s="51"/>
      <c r="E133" s="23">
        <v>374064.94024744001</v>
      </c>
      <c r="I133"/>
      <c r="J133" s="1"/>
    </row>
    <row r="134" spans="1:10" ht="15" x14ac:dyDescent="0.25">
      <c r="A134" t="s">
        <v>275</v>
      </c>
      <c r="C134" s="51">
        <v>15579.579299999999</v>
      </c>
      <c r="D134" s="51"/>
      <c r="E134" s="23">
        <v>629504.34286766208</v>
      </c>
      <c r="I134"/>
      <c r="J134" s="1"/>
    </row>
    <row r="135" spans="1:10" ht="15" x14ac:dyDescent="0.25">
      <c r="A135" t="s">
        <v>234</v>
      </c>
      <c r="C135" s="51">
        <v>40388.8871</v>
      </c>
      <c r="D135" s="51"/>
      <c r="E135" s="23">
        <v>10450733.597603008</v>
      </c>
      <c r="I135"/>
      <c r="J135" s="1"/>
    </row>
    <row r="136" spans="1:10" ht="15" x14ac:dyDescent="0.25">
      <c r="A136" t="s">
        <v>331</v>
      </c>
      <c r="C136" s="51">
        <v>432455.02969999996</v>
      </c>
      <c r="D136" s="51"/>
      <c r="E136" s="23">
        <v>802271.59765751299</v>
      </c>
      <c r="I136"/>
      <c r="J136" s="1"/>
    </row>
    <row r="137" spans="1:10" ht="15" x14ac:dyDescent="0.25">
      <c r="A137" t="s">
        <v>175</v>
      </c>
      <c r="C137" s="51">
        <v>29051.113799999996</v>
      </c>
      <c r="D137" s="51"/>
      <c r="E137" s="23">
        <v>266374.14305958763</v>
      </c>
      <c r="I137"/>
      <c r="J137" s="1"/>
    </row>
    <row r="138" spans="1:10" ht="15" x14ac:dyDescent="0.25">
      <c r="A138" t="s">
        <v>151</v>
      </c>
      <c r="C138" s="51">
        <v>1012.3763999999999</v>
      </c>
      <c r="D138" s="51"/>
      <c r="E138" s="23">
        <v>237019.4416269052</v>
      </c>
      <c r="I138"/>
      <c r="J138" s="1"/>
    </row>
    <row r="139" spans="1:10" ht="15" x14ac:dyDescent="0.25">
      <c r="A139" t="s">
        <v>235</v>
      </c>
      <c r="C139" s="51">
        <v>11499.2178</v>
      </c>
      <c r="D139" s="51"/>
      <c r="E139" s="23">
        <v>787910.64643697487</v>
      </c>
      <c r="I139"/>
      <c r="J139" s="1"/>
    </row>
    <row r="140" spans="1:10" ht="15" x14ac:dyDescent="0.25">
      <c r="A140" t="s">
        <v>236</v>
      </c>
      <c r="C140" s="51">
        <v>50477.781199999998</v>
      </c>
      <c r="D140" s="51"/>
      <c r="E140" s="23">
        <v>2774680.2376473392</v>
      </c>
      <c r="I140"/>
      <c r="J140" s="1"/>
    </row>
    <row r="141" spans="1:10" ht="15" x14ac:dyDescent="0.25">
      <c r="A141" t="s">
        <v>209</v>
      </c>
      <c r="C141" s="51">
        <v>17384.05</v>
      </c>
      <c r="D141" s="51"/>
      <c r="E141" s="23">
        <v>2173802.497996009</v>
      </c>
      <c r="I141"/>
      <c r="J141" s="1"/>
    </row>
    <row r="142" spans="1:10" ht="15" x14ac:dyDescent="0.25">
      <c r="A142" t="s">
        <v>163</v>
      </c>
      <c r="C142" s="51">
        <v>6739.08</v>
      </c>
      <c r="D142" s="51"/>
      <c r="E142" s="23">
        <v>1223711.0665344112</v>
      </c>
      <c r="I142"/>
      <c r="J142" s="1"/>
    </row>
    <row r="143" spans="1:10" ht="15" x14ac:dyDescent="0.25">
      <c r="A143" t="s">
        <v>276</v>
      </c>
      <c r="C143" s="51">
        <v>29852.609999999997</v>
      </c>
      <c r="D143" s="51"/>
      <c r="E143" s="23">
        <v>1321014.5614911285</v>
      </c>
      <c r="I143"/>
      <c r="J143" s="1"/>
    </row>
    <row r="144" spans="1:10" ht="15" x14ac:dyDescent="0.25">
      <c r="A144" t="s">
        <v>184</v>
      </c>
      <c r="C144" s="51">
        <v>4915.5531000000001</v>
      </c>
      <c r="D144" s="51"/>
      <c r="E144" s="23">
        <v>271799.63532381924</v>
      </c>
      <c r="I144"/>
      <c r="J144" s="1"/>
    </row>
    <row r="145" spans="1:10" ht="15" x14ac:dyDescent="0.25">
      <c r="A145" t="s">
        <v>249</v>
      </c>
      <c r="C145" s="51">
        <v>12285.57</v>
      </c>
      <c r="D145" s="51"/>
      <c r="E145" s="23">
        <v>1253186.2217500182</v>
      </c>
      <c r="I145"/>
      <c r="J145" s="1"/>
    </row>
    <row r="146" spans="1:10" ht="15" x14ac:dyDescent="0.25">
      <c r="A146" t="s">
        <v>98</v>
      </c>
      <c r="C146" s="51">
        <v>5299.4534999999996</v>
      </c>
      <c r="D146" s="51"/>
      <c r="E146" s="23">
        <v>828395.38317460858</v>
      </c>
      <c r="I146"/>
      <c r="J146" s="1"/>
    </row>
    <row r="147" spans="1:10" ht="15" x14ac:dyDescent="0.25">
      <c r="A147" t="s">
        <v>97</v>
      </c>
      <c r="C147" s="51">
        <v>3313.8226999999997</v>
      </c>
      <c r="D147" s="51"/>
      <c r="E147" s="23">
        <v>774746.39491208643</v>
      </c>
      <c r="I147"/>
      <c r="J147" s="1"/>
    </row>
    <row r="148" spans="1:10" ht="15" x14ac:dyDescent="0.25">
      <c r="A148" t="s">
        <v>319</v>
      </c>
      <c r="C148" s="51">
        <v>19077.717099999998</v>
      </c>
      <c r="D148" s="51"/>
      <c r="E148" s="23">
        <v>1100733.4681496224</v>
      </c>
      <c r="I148"/>
      <c r="J148" s="1"/>
    </row>
    <row r="149" spans="1:10" ht="15" x14ac:dyDescent="0.25">
      <c r="A149" t="s">
        <v>357</v>
      </c>
      <c r="C149" s="51">
        <v>6305.5829999999996</v>
      </c>
      <c r="D149" s="51"/>
      <c r="E149" s="23">
        <v>1289609.5906646259</v>
      </c>
      <c r="I149"/>
      <c r="J149" s="1"/>
    </row>
    <row r="150" spans="1:10" ht="15" x14ac:dyDescent="0.25">
      <c r="A150" t="s">
        <v>210</v>
      </c>
      <c r="C150" s="51">
        <v>195018.3744</v>
      </c>
      <c r="D150" s="51"/>
      <c r="E150" s="23">
        <v>1347265.5793911202</v>
      </c>
      <c r="I150"/>
      <c r="J150" s="1"/>
    </row>
    <row r="151" spans="1:10" ht="15" x14ac:dyDescent="0.25">
      <c r="A151" t="s">
        <v>96</v>
      </c>
      <c r="C151" s="51">
        <v>13602.088399999999</v>
      </c>
      <c r="D151" s="51"/>
      <c r="E151" s="23">
        <v>712277.74575702776</v>
      </c>
      <c r="I151"/>
      <c r="J151" s="1"/>
    </row>
    <row r="152" spans="1:10" ht="15" x14ac:dyDescent="0.25">
      <c r="A152" t="s">
        <v>287</v>
      </c>
      <c r="C152" s="51">
        <v>48444.204699999995</v>
      </c>
      <c r="D152" s="51"/>
      <c r="E152" s="23">
        <v>1539840.9431263325</v>
      </c>
      <c r="I152"/>
      <c r="J152" s="1"/>
    </row>
    <row r="153" spans="1:10" ht="15" x14ac:dyDescent="0.25">
      <c r="A153" t="s">
        <v>195</v>
      </c>
      <c r="C153" s="51">
        <v>4542.1903999999995</v>
      </c>
      <c r="D153" s="51"/>
      <c r="E153" s="23">
        <v>738808.99282303813</v>
      </c>
      <c r="I153"/>
      <c r="J153" s="1"/>
    </row>
    <row r="154" spans="1:10" ht="15" x14ac:dyDescent="0.25">
      <c r="A154" t="s">
        <v>250</v>
      </c>
      <c r="C154" s="51">
        <v>55596.778999999995</v>
      </c>
      <c r="D154" s="51"/>
      <c r="E154" s="23">
        <v>1324154.7299721674</v>
      </c>
      <c r="I154"/>
      <c r="J154" s="1"/>
    </row>
    <row r="155" spans="1:10" ht="15" x14ac:dyDescent="0.25">
      <c r="A155" t="s">
        <v>95</v>
      </c>
      <c r="C155" s="51">
        <v>29910.662</v>
      </c>
      <c r="D155" s="51"/>
      <c r="E155" s="23">
        <v>2096476.4168144763</v>
      </c>
      <c r="I155"/>
      <c r="J155" s="1"/>
    </row>
    <row r="156" spans="1:10" ht="15" x14ac:dyDescent="0.25">
      <c r="A156" t="s">
        <v>185</v>
      </c>
      <c r="C156" s="51">
        <v>99376.271199999988</v>
      </c>
      <c r="D156" s="51"/>
      <c r="E156" s="23">
        <v>3908334.8653870607</v>
      </c>
      <c r="I156"/>
      <c r="J156" s="1"/>
    </row>
    <row r="157" spans="1:10" ht="15" x14ac:dyDescent="0.25">
      <c r="A157" t="s">
        <v>94</v>
      </c>
      <c r="C157" s="51">
        <v>13536.4013</v>
      </c>
      <c r="D157" s="51"/>
      <c r="E157" s="23">
        <v>266859.64780899324</v>
      </c>
      <c r="I157"/>
      <c r="J157" s="1"/>
    </row>
    <row r="158" spans="1:10" ht="15" x14ac:dyDescent="0.25">
      <c r="A158" t="s">
        <v>93</v>
      </c>
      <c r="C158" s="51">
        <v>690054.90330000001</v>
      </c>
      <c r="D158" s="51"/>
      <c r="E158" s="23">
        <v>3792146.7054747874</v>
      </c>
      <c r="I158"/>
      <c r="J158" s="1"/>
    </row>
    <row r="159" spans="1:10" ht="15" x14ac:dyDescent="0.25">
      <c r="A159" t="s">
        <v>92</v>
      </c>
      <c r="C159" s="51">
        <v>126016.6908</v>
      </c>
      <c r="D159" s="51"/>
      <c r="E159" s="23">
        <v>1940431.6574449097</v>
      </c>
      <c r="I159"/>
      <c r="J159" s="1"/>
    </row>
    <row r="160" spans="1:10" ht="15" x14ac:dyDescent="0.25">
      <c r="A160" t="s">
        <v>164</v>
      </c>
      <c r="C160" s="51">
        <v>250234.02939999997</v>
      </c>
      <c r="D160" s="51"/>
      <c r="E160" s="23">
        <v>1558385.9214607356</v>
      </c>
      <c r="I160"/>
      <c r="J160" s="1"/>
    </row>
    <row r="161" spans="1:10" ht="15" x14ac:dyDescent="0.25">
      <c r="A161" t="s">
        <v>91</v>
      </c>
      <c r="C161" s="51">
        <v>34461.307799999995</v>
      </c>
      <c r="D161" s="51"/>
      <c r="E161" s="23">
        <v>1129935.2122059513</v>
      </c>
      <c r="I161"/>
      <c r="J161" s="1"/>
    </row>
    <row r="162" spans="1:10" ht="15" x14ac:dyDescent="0.25">
      <c r="A162" t="s">
        <v>90</v>
      </c>
      <c r="C162" s="51">
        <v>27290.863599999997</v>
      </c>
      <c r="D162" s="51"/>
      <c r="E162" s="23">
        <v>4667535.5110064391</v>
      </c>
      <c r="I162"/>
      <c r="J162" s="1"/>
    </row>
    <row r="163" spans="1:10" ht="15" x14ac:dyDescent="0.25">
      <c r="A163" t="s">
        <v>288</v>
      </c>
      <c r="C163" s="51">
        <v>22889.966700000001</v>
      </c>
      <c r="D163" s="51"/>
      <c r="E163" s="23">
        <v>1545950.9576741005</v>
      </c>
      <c r="I163"/>
      <c r="J163" s="1"/>
    </row>
    <row r="164" spans="1:10" ht="15" x14ac:dyDescent="0.25">
      <c r="A164" t="s">
        <v>332</v>
      </c>
      <c r="C164" s="51">
        <v>77751.819999999992</v>
      </c>
      <c r="D164" s="51"/>
      <c r="E164" s="23">
        <v>1630623.7916481905</v>
      </c>
      <c r="I164"/>
      <c r="J164" s="1"/>
    </row>
    <row r="165" spans="1:10" ht="15" x14ac:dyDescent="0.25">
      <c r="A165" t="s">
        <v>89</v>
      </c>
      <c r="C165" s="51">
        <v>51329.830799999996</v>
      </c>
      <c r="D165" s="51"/>
      <c r="E165" s="23">
        <v>1685253.5209748454</v>
      </c>
      <c r="I165"/>
      <c r="J165" s="1"/>
    </row>
    <row r="166" spans="1:10" ht="15" x14ac:dyDescent="0.25">
      <c r="A166" t="s">
        <v>88</v>
      </c>
      <c r="C166" s="51">
        <v>26476.037400000005</v>
      </c>
      <c r="D166" s="51"/>
      <c r="E166" s="23">
        <v>9216517.8048432358</v>
      </c>
      <c r="I166"/>
      <c r="J166" s="1"/>
    </row>
    <row r="167" spans="1:10" ht="15" x14ac:dyDescent="0.25">
      <c r="A167" t="s">
        <v>87</v>
      </c>
      <c r="C167" s="51">
        <v>99163.152199999997</v>
      </c>
      <c r="D167" s="51"/>
      <c r="E167" s="23">
        <v>4917831.7327078925</v>
      </c>
      <c r="I167"/>
      <c r="J167" s="1"/>
    </row>
    <row r="168" spans="1:10" ht="15" x14ac:dyDescent="0.25">
      <c r="A168" t="s">
        <v>251</v>
      </c>
      <c r="C168" s="51">
        <v>133368.15999999997</v>
      </c>
      <c r="D168" s="51"/>
      <c r="E168" s="23">
        <v>2154460.8927455638</v>
      </c>
      <c r="I168"/>
      <c r="J168" s="1"/>
    </row>
    <row r="169" spans="1:10" ht="15" x14ac:dyDescent="0.25">
      <c r="A169" t="s">
        <v>358</v>
      </c>
      <c r="C169" s="51">
        <v>4794.0855999999994</v>
      </c>
      <c r="D169" s="51"/>
      <c r="E169" s="23">
        <v>710946.81643449888</v>
      </c>
      <c r="I169"/>
      <c r="J169" s="1"/>
    </row>
    <row r="170" spans="1:10" ht="15" x14ac:dyDescent="0.25">
      <c r="A170" t="s">
        <v>86</v>
      </c>
      <c r="C170" s="51">
        <v>16331.352699999999</v>
      </c>
      <c r="D170" s="51"/>
      <c r="E170" s="23">
        <v>341558.22669266298</v>
      </c>
      <c r="I170"/>
      <c r="J170" s="1"/>
    </row>
    <row r="171" spans="1:10" ht="15" x14ac:dyDescent="0.25">
      <c r="A171" t="s">
        <v>252</v>
      </c>
      <c r="C171" s="51">
        <v>3778.9327999999996</v>
      </c>
      <c r="D171" s="51"/>
      <c r="E171" s="23">
        <v>375663.19556130347</v>
      </c>
      <c r="I171"/>
      <c r="J171" s="1"/>
    </row>
    <row r="172" spans="1:10" ht="15" x14ac:dyDescent="0.25">
      <c r="A172" t="s">
        <v>165</v>
      </c>
      <c r="C172" s="51">
        <v>9521.7899999999991</v>
      </c>
      <c r="D172" s="51"/>
      <c r="E172" s="23">
        <v>1806043.6641956186</v>
      </c>
      <c r="I172"/>
      <c r="J172" s="1"/>
    </row>
    <row r="173" spans="1:10" ht="15" x14ac:dyDescent="0.25">
      <c r="A173" t="s">
        <v>85</v>
      </c>
      <c r="C173" s="51">
        <v>31622.476899999998</v>
      </c>
      <c r="D173" s="51"/>
      <c r="E173" s="23">
        <v>4146124.2892292547</v>
      </c>
      <c r="I173"/>
      <c r="J173" s="1"/>
    </row>
    <row r="174" spans="1:10" ht="15" x14ac:dyDescent="0.25">
      <c r="A174" t="s">
        <v>333</v>
      </c>
      <c r="C174" s="51">
        <v>1025.4380999999998</v>
      </c>
      <c r="D174" s="51"/>
      <c r="E174" s="23">
        <v>244619.76808378578</v>
      </c>
      <c r="I174"/>
      <c r="J174" s="1"/>
    </row>
    <row r="175" spans="1:10" ht="15" x14ac:dyDescent="0.25">
      <c r="A175" t="s">
        <v>84</v>
      </c>
      <c r="C175" s="51">
        <v>79402.461599999995</v>
      </c>
      <c r="D175" s="51"/>
      <c r="E175" s="23">
        <v>5165198.2006022837</v>
      </c>
      <c r="I175"/>
      <c r="J175" s="1"/>
    </row>
    <row r="176" spans="1:10" ht="15" x14ac:dyDescent="0.25">
      <c r="A176" t="s">
        <v>83</v>
      </c>
      <c r="C176" s="51">
        <v>74435.545200000008</v>
      </c>
      <c r="D176" s="51"/>
      <c r="E176" s="23">
        <v>14610753.007193267</v>
      </c>
      <c r="I176"/>
      <c r="J176" s="1"/>
    </row>
    <row r="177" spans="1:10" ht="15" x14ac:dyDescent="0.25">
      <c r="A177" t="s">
        <v>82</v>
      </c>
      <c r="C177" s="51">
        <v>66512.168799999999</v>
      </c>
      <c r="D177" s="51"/>
      <c r="E177" s="23">
        <v>4234526.8810999822</v>
      </c>
      <c r="I177"/>
      <c r="J177" s="1"/>
    </row>
    <row r="178" spans="1:10" ht="15" x14ac:dyDescent="0.25">
      <c r="A178" t="s">
        <v>152</v>
      </c>
      <c r="C178" s="51">
        <v>6035.3887999999997</v>
      </c>
      <c r="D178" s="51"/>
      <c r="E178" s="23">
        <v>1584360.9966342961</v>
      </c>
      <c r="I178"/>
      <c r="J178" s="1"/>
    </row>
    <row r="179" spans="1:10" ht="15" x14ac:dyDescent="0.25">
      <c r="A179" s="22" t="s">
        <v>311</v>
      </c>
      <c r="C179" s="51">
        <v>10524.598099999999</v>
      </c>
      <c r="D179" s="51"/>
      <c r="E179" s="21">
        <v>8453970.3308658712</v>
      </c>
      <c r="F179" s="20"/>
      <c r="I179"/>
      <c r="J179" s="1"/>
    </row>
    <row r="180" spans="1:10" ht="15" x14ac:dyDescent="0.25">
      <c r="A180" s="22" t="s">
        <v>196</v>
      </c>
      <c r="C180" s="51">
        <v>3381.7814000000003</v>
      </c>
      <c r="D180" s="51"/>
      <c r="E180" s="21">
        <v>336182.42890731827</v>
      </c>
      <c r="F180" s="20"/>
      <c r="I180"/>
      <c r="J180" s="1"/>
    </row>
    <row r="181" spans="1:10" ht="15" x14ac:dyDescent="0.25">
      <c r="A181" s="22" t="s">
        <v>237</v>
      </c>
      <c r="C181" s="51">
        <v>292071.29139999999</v>
      </c>
      <c r="D181" s="51"/>
      <c r="E181" s="21">
        <v>4426647.0048023509</v>
      </c>
      <c r="F181" s="20"/>
      <c r="I181"/>
      <c r="J181" s="1"/>
    </row>
    <row r="182" spans="1:10" ht="15" x14ac:dyDescent="0.25">
      <c r="A182" s="22" t="s">
        <v>238</v>
      </c>
      <c r="C182" s="51">
        <v>7414.2499999999991</v>
      </c>
      <c r="D182" s="51"/>
      <c r="E182" s="21">
        <v>1204975.7102823239</v>
      </c>
      <c r="F182" s="20"/>
      <c r="I182"/>
      <c r="J182" s="1"/>
    </row>
    <row r="183" spans="1:10" ht="15" x14ac:dyDescent="0.25">
      <c r="A183" s="22" t="s">
        <v>81</v>
      </c>
      <c r="C183" s="51">
        <v>22126.267399999997</v>
      </c>
      <c r="D183" s="51"/>
      <c r="E183" s="21">
        <v>389407.09587945079</v>
      </c>
      <c r="F183" s="20"/>
      <c r="I183"/>
      <c r="J183" s="1"/>
    </row>
    <row r="184" spans="1:10" ht="15" x14ac:dyDescent="0.25">
      <c r="A184" s="22" t="s">
        <v>80</v>
      </c>
      <c r="C184" s="51">
        <v>6223.2374999999993</v>
      </c>
      <c r="D184" s="51"/>
      <c r="E184" s="21">
        <v>562398.41756146832</v>
      </c>
      <c r="F184" s="20"/>
      <c r="I184"/>
      <c r="J184" s="1"/>
    </row>
    <row r="185" spans="1:10" ht="15" x14ac:dyDescent="0.25">
      <c r="A185" s="22" t="s">
        <v>79</v>
      </c>
      <c r="C185" s="51">
        <v>21697.121599999999</v>
      </c>
      <c r="D185" s="51"/>
      <c r="E185" s="21">
        <v>5144197.274319848</v>
      </c>
      <c r="F185" s="20"/>
      <c r="I185"/>
      <c r="J185" s="1"/>
    </row>
    <row r="186" spans="1:10" ht="15" x14ac:dyDescent="0.25">
      <c r="A186" s="22" t="s">
        <v>359</v>
      </c>
      <c r="C186" s="51">
        <v>25827.3979</v>
      </c>
      <c r="D186" s="51"/>
      <c r="E186" s="21">
        <v>2025547.0242603451</v>
      </c>
      <c r="F186" s="20"/>
      <c r="I186"/>
      <c r="J186" s="1"/>
    </row>
    <row r="187" spans="1:10" ht="15" x14ac:dyDescent="0.25">
      <c r="A187" s="22" t="s">
        <v>253</v>
      </c>
      <c r="C187" s="51">
        <v>29221.609999999997</v>
      </c>
      <c r="D187" s="51"/>
      <c r="E187" s="21">
        <v>1454482.3544537653</v>
      </c>
      <c r="F187" s="20"/>
      <c r="I187"/>
      <c r="J187" s="1"/>
    </row>
    <row r="188" spans="1:10" ht="15" x14ac:dyDescent="0.25">
      <c r="A188" s="22" t="s">
        <v>153</v>
      </c>
      <c r="C188" s="51">
        <v>22729.883599999997</v>
      </c>
      <c r="D188" s="51"/>
      <c r="E188" s="21">
        <v>4437584.646356483</v>
      </c>
      <c r="F188" s="20"/>
      <c r="I188"/>
      <c r="J188" s="1"/>
    </row>
    <row r="189" spans="1:10" ht="15" x14ac:dyDescent="0.25">
      <c r="A189" s="22" t="s">
        <v>78</v>
      </c>
      <c r="C189" s="51">
        <v>15195.741999999998</v>
      </c>
      <c r="D189" s="51"/>
      <c r="E189" s="21">
        <v>764435.58249200671</v>
      </c>
      <c r="F189" s="20"/>
      <c r="I189"/>
      <c r="J189" s="1"/>
    </row>
    <row r="190" spans="1:10" ht="15" x14ac:dyDescent="0.25">
      <c r="A190" s="22" t="s">
        <v>360</v>
      </c>
      <c r="C190" s="51">
        <v>14993.948199999997</v>
      </c>
      <c r="D190" s="51"/>
      <c r="E190" s="21">
        <v>779211.75203914812</v>
      </c>
      <c r="F190" s="20"/>
      <c r="I190"/>
      <c r="J190" s="1"/>
    </row>
    <row r="191" spans="1:10" ht="15" x14ac:dyDescent="0.25">
      <c r="A191" s="22" t="s">
        <v>289</v>
      </c>
      <c r="C191" s="51">
        <v>10610.454299999999</v>
      </c>
      <c r="D191" s="51"/>
      <c r="E191" s="21">
        <v>403534.56834580906</v>
      </c>
      <c r="F191" s="20"/>
      <c r="I191"/>
      <c r="J191" s="1"/>
    </row>
    <row r="192" spans="1:10" ht="15" x14ac:dyDescent="0.25">
      <c r="A192" s="22" t="s">
        <v>77</v>
      </c>
      <c r="C192" s="51">
        <v>25530.26</v>
      </c>
      <c r="D192" s="51"/>
      <c r="E192" s="21">
        <v>1099815.6685949061</v>
      </c>
      <c r="F192" s="20"/>
      <c r="I192"/>
      <c r="J192" s="1"/>
    </row>
    <row r="193" spans="1:10" ht="15" x14ac:dyDescent="0.25">
      <c r="A193" s="22" t="s">
        <v>166</v>
      </c>
      <c r="C193" s="51">
        <v>40440.79</v>
      </c>
      <c r="D193" s="51"/>
      <c r="E193" s="21">
        <v>837193.66080987151</v>
      </c>
      <c r="F193" s="20"/>
      <c r="I193"/>
      <c r="J193" s="1"/>
    </row>
    <row r="194" spans="1:10" ht="15" x14ac:dyDescent="0.25">
      <c r="A194" s="22" t="s">
        <v>361</v>
      </c>
      <c r="C194" s="51">
        <v>6019.74</v>
      </c>
      <c r="D194" s="51"/>
      <c r="E194" s="21">
        <v>1137810.1110506286</v>
      </c>
      <c r="F194" s="20"/>
      <c r="I194"/>
      <c r="J194" s="1"/>
    </row>
    <row r="195" spans="1:10" ht="15" x14ac:dyDescent="0.25">
      <c r="A195" s="22" t="s">
        <v>290</v>
      </c>
      <c r="C195" s="51">
        <v>23846.659899999999</v>
      </c>
      <c r="D195" s="51"/>
      <c r="E195" s="21">
        <v>1393238.1235116713</v>
      </c>
      <c r="F195" s="20"/>
      <c r="I195"/>
      <c r="J195" s="1"/>
    </row>
    <row r="196" spans="1:10" ht="15" x14ac:dyDescent="0.25">
      <c r="A196" s="22" t="s">
        <v>211</v>
      </c>
      <c r="C196" s="51">
        <v>3237.1561999999999</v>
      </c>
      <c r="D196" s="51"/>
      <c r="E196" s="21">
        <v>746773.89355160529</v>
      </c>
      <c r="F196" s="20"/>
      <c r="I196"/>
      <c r="J196" s="1"/>
    </row>
    <row r="197" spans="1:10" ht="15" x14ac:dyDescent="0.25">
      <c r="A197" s="22" t="s">
        <v>254</v>
      </c>
      <c r="C197" s="51">
        <v>26483.07</v>
      </c>
      <c r="D197" s="51"/>
      <c r="E197" s="21">
        <v>1626967.2781713523</v>
      </c>
      <c r="F197" s="20"/>
      <c r="I197"/>
      <c r="J197" s="1"/>
    </row>
    <row r="198" spans="1:10" ht="15" x14ac:dyDescent="0.25">
      <c r="A198" s="22" t="s">
        <v>239</v>
      </c>
      <c r="C198" s="51">
        <v>1330.5897</v>
      </c>
      <c r="D198" s="51"/>
      <c r="E198" s="21">
        <v>651454.02923446964</v>
      </c>
      <c r="F198" s="20"/>
      <c r="I198"/>
      <c r="J198" s="1"/>
    </row>
    <row r="199" spans="1:10" ht="15" x14ac:dyDescent="0.25">
      <c r="A199" s="22" t="s">
        <v>317</v>
      </c>
      <c r="C199" s="51">
        <v>1328.9491</v>
      </c>
      <c r="D199" s="51"/>
      <c r="E199" s="21">
        <v>778464.66324610042</v>
      </c>
      <c r="F199" s="20"/>
      <c r="I199"/>
      <c r="J199" s="1"/>
    </row>
    <row r="200" spans="1:10" ht="15" x14ac:dyDescent="0.25">
      <c r="A200" s="22" t="s">
        <v>76</v>
      </c>
      <c r="C200" s="51">
        <v>467450.16350000002</v>
      </c>
      <c r="D200" s="51"/>
      <c r="E200" s="21">
        <v>1914134.1032309849</v>
      </c>
      <c r="F200" s="20"/>
      <c r="I200"/>
      <c r="J200" s="1"/>
    </row>
    <row r="201" spans="1:10" ht="15" x14ac:dyDescent="0.25">
      <c r="A201" s="22" t="s">
        <v>220</v>
      </c>
      <c r="C201" s="51">
        <v>1818345.9301</v>
      </c>
      <c r="D201" s="51"/>
      <c r="E201" s="21">
        <v>6772678.7906453777</v>
      </c>
      <c r="F201" s="20"/>
      <c r="I201"/>
      <c r="J201" s="1"/>
    </row>
    <row r="202" spans="1:10" ht="15" x14ac:dyDescent="0.25">
      <c r="A202" s="22" t="s">
        <v>154</v>
      </c>
      <c r="C202" s="51">
        <v>181450.73860000001</v>
      </c>
      <c r="D202" s="51"/>
      <c r="E202" s="21">
        <v>684662.1190939201</v>
      </c>
      <c r="F202" s="20"/>
      <c r="I202"/>
      <c r="J202" s="1"/>
    </row>
    <row r="203" spans="1:10" ht="15" x14ac:dyDescent="0.25">
      <c r="A203" s="22" t="s">
        <v>75</v>
      </c>
      <c r="C203" s="51">
        <v>807.42759999999987</v>
      </c>
      <c r="D203" s="51"/>
      <c r="E203" s="21">
        <v>282157.89603691641</v>
      </c>
      <c r="F203" s="20"/>
      <c r="I203"/>
      <c r="J203" s="1"/>
    </row>
    <row r="204" spans="1:10" ht="15" x14ac:dyDescent="0.25">
      <c r="A204" s="22" t="s">
        <v>291</v>
      </c>
      <c r="C204" s="51">
        <v>4483.9490999999998</v>
      </c>
      <c r="D204" s="51"/>
      <c r="E204" s="21">
        <v>880830.84632203146</v>
      </c>
      <c r="F204" s="20"/>
      <c r="I204"/>
      <c r="J204" s="1"/>
    </row>
    <row r="205" spans="1:10" ht="15" x14ac:dyDescent="0.25">
      <c r="A205" s="22" t="s">
        <v>334</v>
      </c>
      <c r="C205" s="51">
        <v>142757.44</v>
      </c>
      <c r="D205" s="51"/>
      <c r="E205" s="21">
        <v>1274191.0608994965</v>
      </c>
      <c r="F205" s="20"/>
      <c r="I205"/>
      <c r="J205" s="1"/>
    </row>
    <row r="206" spans="1:10" ht="15" x14ac:dyDescent="0.25">
      <c r="A206" s="22" t="s">
        <v>186</v>
      </c>
      <c r="C206" s="51">
        <v>26382.109999999997</v>
      </c>
      <c r="D206" s="51"/>
      <c r="E206" s="21">
        <v>618000.7917678745</v>
      </c>
      <c r="F206" s="20"/>
      <c r="I206"/>
      <c r="J206" s="1"/>
    </row>
    <row r="207" spans="1:10" ht="15" x14ac:dyDescent="0.25">
      <c r="A207" s="22" t="s">
        <v>221</v>
      </c>
      <c r="C207" s="51">
        <v>3518.1404999999995</v>
      </c>
      <c r="D207" s="51"/>
      <c r="E207" s="21">
        <v>540276.43971305527</v>
      </c>
      <c r="F207" s="20"/>
      <c r="I207"/>
      <c r="J207" s="1"/>
    </row>
    <row r="208" spans="1:10" ht="15" x14ac:dyDescent="0.25">
      <c r="A208" s="22" t="s">
        <v>335</v>
      </c>
      <c r="C208" s="51">
        <v>3981.6099999999997</v>
      </c>
      <c r="D208" s="51"/>
      <c r="E208" s="21">
        <v>450176.51877174934</v>
      </c>
      <c r="F208" s="20"/>
      <c r="I208"/>
      <c r="J208" s="1"/>
    </row>
    <row r="209" spans="1:10" ht="15" x14ac:dyDescent="0.25">
      <c r="A209" s="22" t="s">
        <v>277</v>
      </c>
      <c r="C209" s="51">
        <v>123044.99999999999</v>
      </c>
      <c r="D209" s="51"/>
      <c r="E209" s="21">
        <v>1448452.7150974206</v>
      </c>
      <c r="F209" s="20"/>
      <c r="I209"/>
      <c r="J209" s="1"/>
    </row>
    <row r="210" spans="1:10" ht="15" x14ac:dyDescent="0.25">
      <c r="A210" s="22" t="s">
        <v>312</v>
      </c>
      <c r="C210" s="51">
        <v>11403.946400000001</v>
      </c>
      <c r="D210" s="51"/>
      <c r="E210" s="21">
        <v>3784004.8800020088</v>
      </c>
      <c r="F210" s="20"/>
      <c r="I210"/>
      <c r="J210" s="1"/>
    </row>
    <row r="211" spans="1:10" ht="15" x14ac:dyDescent="0.25">
      <c r="A211" s="22" t="s">
        <v>362</v>
      </c>
      <c r="C211" s="51">
        <v>5145.4894999999997</v>
      </c>
      <c r="D211" s="51"/>
      <c r="E211" s="21">
        <v>749013.38980408025</v>
      </c>
      <c r="F211" s="20"/>
      <c r="I211"/>
      <c r="J211" s="1"/>
    </row>
    <row r="212" spans="1:10" ht="15" x14ac:dyDescent="0.25">
      <c r="A212" s="22" t="s">
        <v>336</v>
      </c>
      <c r="C212" s="51">
        <v>117797.73019999998</v>
      </c>
      <c r="D212" s="51"/>
      <c r="E212" s="21">
        <v>1529227.4174357827</v>
      </c>
      <c r="F212" s="20"/>
      <c r="I212"/>
      <c r="J212" s="1"/>
    </row>
    <row r="213" spans="1:10" ht="15" x14ac:dyDescent="0.25">
      <c r="A213" s="22" t="s">
        <v>74</v>
      </c>
      <c r="C213" s="51">
        <v>658078.52409999992</v>
      </c>
      <c r="D213" s="51"/>
      <c r="E213" s="21">
        <v>10662249.046091216</v>
      </c>
      <c r="F213" s="20"/>
      <c r="I213"/>
      <c r="J213" s="1"/>
    </row>
    <row r="214" spans="1:10" ht="15" x14ac:dyDescent="0.25">
      <c r="A214" s="22" t="s">
        <v>187</v>
      </c>
      <c r="C214" s="51">
        <v>68936.434500000003</v>
      </c>
      <c r="D214" s="51"/>
      <c r="E214" s="21">
        <v>771249.90088607662</v>
      </c>
      <c r="F214" s="20"/>
      <c r="I214"/>
      <c r="J214" s="1"/>
    </row>
    <row r="215" spans="1:10" ht="15" x14ac:dyDescent="0.25">
      <c r="A215" s="22" t="s">
        <v>320</v>
      </c>
      <c r="C215" s="51">
        <v>633.83949999999993</v>
      </c>
      <c r="D215" s="51"/>
      <c r="E215" s="21">
        <v>321172.71895347035</v>
      </c>
      <c r="F215" s="20"/>
      <c r="I215"/>
      <c r="J215" s="1"/>
    </row>
    <row r="216" spans="1:10" ht="15" x14ac:dyDescent="0.25">
      <c r="A216" s="22" t="s">
        <v>73</v>
      </c>
      <c r="C216" s="51">
        <v>55510.191800000008</v>
      </c>
      <c r="D216" s="51"/>
      <c r="E216" s="21">
        <v>5438058.9895680249</v>
      </c>
      <c r="F216" s="20"/>
      <c r="I216"/>
      <c r="J216" s="1"/>
    </row>
    <row r="217" spans="1:10" ht="15" x14ac:dyDescent="0.25">
      <c r="A217" s="22" t="s">
        <v>72</v>
      </c>
      <c r="C217" s="51">
        <v>10493.277599999999</v>
      </c>
      <c r="D217" s="51"/>
      <c r="E217" s="21">
        <v>520703.05782664102</v>
      </c>
      <c r="F217" s="20"/>
      <c r="I217"/>
      <c r="J217" s="1"/>
    </row>
    <row r="218" spans="1:10" ht="15" x14ac:dyDescent="0.25">
      <c r="A218" s="22" t="s">
        <v>255</v>
      </c>
      <c r="C218" s="51">
        <v>20649.2965</v>
      </c>
      <c r="D218" s="51"/>
      <c r="E218" s="21">
        <v>4384474.7891755486</v>
      </c>
      <c r="F218" s="20"/>
      <c r="I218"/>
      <c r="J218" s="1"/>
    </row>
    <row r="219" spans="1:10" ht="15" x14ac:dyDescent="0.25">
      <c r="A219" s="22" t="s">
        <v>167</v>
      </c>
      <c r="C219" s="51">
        <v>12903.949999999999</v>
      </c>
      <c r="D219" s="51"/>
      <c r="E219" s="21">
        <v>1565436.9817437488</v>
      </c>
      <c r="F219" s="20"/>
      <c r="I219"/>
      <c r="J219" s="1"/>
    </row>
    <row r="220" spans="1:10" ht="15" x14ac:dyDescent="0.25">
      <c r="A220" s="22" t="s">
        <v>363</v>
      </c>
      <c r="C220" s="51">
        <v>7639.3908000000001</v>
      </c>
      <c r="D220" s="51"/>
      <c r="E220" s="21">
        <v>322093.41363456915</v>
      </c>
      <c r="F220" s="20"/>
      <c r="I220"/>
      <c r="J220" s="1"/>
    </row>
    <row r="221" spans="1:10" ht="15" x14ac:dyDescent="0.25">
      <c r="A221" s="22" t="s">
        <v>71</v>
      </c>
      <c r="C221" s="51">
        <v>237238.83679999999</v>
      </c>
      <c r="D221" s="51"/>
      <c r="E221" s="21">
        <v>1235663.0876472606</v>
      </c>
      <c r="F221" s="20"/>
      <c r="I221"/>
      <c r="J221" s="1"/>
    </row>
    <row r="222" spans="1:10" ht="15" x14ac:dyDescent="0.25">
      <c r="A222" s="22" t="s">
        <v>70</v>
      </c>
      <c r="C222" s="51">
        <v>943.66050000000007</v>
      </c>
      <c r="D222" s="51"/>
      <c r="E222" s="21">
        <v>468222.51905508881</v>
      </c>
      <c r="F222" s="20"/>
      <c r="I222"/>
      <c r="J222" s="1"/>
    </row>
    <row r="223" spans="1:10" ht="15" x14ac:dyDescent="0.25">
      <c r="A223" s="22" t="s">
        <v>69</v>
      </c>
      <c r="C223" s="51">
        <v>13400.6561</v>
      </c>
      <c r="D223" s="51"/>
      <c r="E223" s="21">
        <v>5670446.3530239798</v>
      </c>
      <c r="F223" s="20"/>
      <c r="I223"/>
      <c r="J223" s="1"/>
    </row>
    <row r="224" spans="1:10" ht="15" x14ac:dyDescent="0.25">
      <c r="A224" s="22" t="s">
        <v>188</v>
      </c>
      <c r="C224" s="51">
        <v>24148.37</v>
      </c>
      <c r="D224" s="51"/>
      <c r="E224" s="21">
        <v>4078075.9024636252</v>
      </c>
      <c r="F224" s="20"/>
      <c r="I224"/>
      <c r="J224" s="1"/>
    </row>
    <row r="225" spans="1:10" ht="15" x14ac:dyDescent="0.25">
      <c r="A225" s="22" t="s">
        <v>180</v>
      </c>
      <c r="C225" s="51">
        <v>206317.79700000002</v>
      </c>
      <c r="D225" s="51"/>
      <c r="E225" s="21">
        <v>2034065.3105997615</v>
      </c>
      <c r="F225" s="20"/>
      <c r="I225"/>
      <c r="J225" s="1"/>
    </row>
    <row r="226" spans="1:10" ht="15" x14ac:dyDescent="0.25">
      <c r="A226" s="22" t="s">
        <v>68</v>
      </c>
      <c r="C226" s="51">
        <v>9181.4285999999993</v>
      </c>
      <c r="D226" s="51"/>
      <c r="E226" s="21">
        <v>2216371.2445849841</v>
      </c>
      <c r="F226" s="20"/>
      <c r="I226"/>
      <c r="J226" s="1"/>
    </row>
    <row r="227" spans="1:10" ht="15" x14ac:dyDescent="0.25">
      <c r="A227" s="22" t="s">
        <v>292</v>
      </c>
      <c r="C227" s="51">
        <v>34673.449999999997</v>
      </c>
      <c r="D227" s="51"/>
      <c r="E227" s="21">
        <v>2045503.836557718</v>
      </c>
      <c r="F227" s="20"/>
      <c r="I227"/>
      <c r="J227" s="1"/>
    </row>
    <row r="228" spans="1:10" ht="15" x14ac:dyDescent="0.25">
      <c r="A228" s="22" t="s">
        <v>316</v>
      </c>
      <c r="C228" s="51">
        <v>23050.43</v>
      </c>
      <c r="D228" s="51"/>
      <c r="E228" s="21">
        <v>1494867.0062592262</v>
      </c>
      <c r="F228" s="20"/>
      <c r="I228"/>
      <c r="J228" s="1"/>
    </row>
    <row r="229" spans="1:10" ht="15" x14ac:dyDescent="0.25">
      <c r="A229" s="22" t="s">
        <v>67</v>
      </c>
      <c r="C229" s="51">
        <v>35770.627199999995</v>
      </c>
      <c r="D229" s="51"/>
      <c r="E229" s="21">
        <v>3497626.9168750732</v>
      </c>
      <c r="F229" s="20"/>
      <c r="I229"/>
      <c r="J229" s="1"/>
    </row>
    <row r="230" spans="1:10" ht="15" x14ac:dyDescent="0.25">
      <c r="A230" s="22" t="s">
        <v>155</v>
      </c>
      <c r="C230" s="51">
        <v>9205.0910999999996</v>
      </c>
      <c r="D230" s="51"/>
      <c r="E230" s="21">
        <v>2443999.5591511317</v>
      </c>
      <c r="F230" s="20"/>
      <c r="I230"/>
      <c r="J230" s="1"/>
    </row>
    <row r="231" spans="1:10" ht="15" x14ac:dyDescent="0.25">
      <c r="A231" s="22" t="s">
        <v>293</v>
      </c>
      <c r="C231" s="51">
        <v>76395.17</v>
      </c>
      <c r="D231" s="51"/>
      <c r="E231" s="21">
        <v>1602757.5671674602</v>
      </c>
      <c r="F231" s="20"/>
      <c r="I231"/>
      <c r="J231" s="1"/>
    </row>
    <row r="232" spans="1:10" ht="15" x14ac:dyDescent="0.25">
      <c r="A232" s="22" t="s">
        <v>222</v>
      </c>
      <c r="C232" s="51">
        <v>7982.0237999999999</v>
      </c>
      <c r="D232" s="51"/>
      <c r="E232" s="21">
        <v>505201.88126049691</v>
      </c>
      <c r="F232" s="20"/>
      <c r="I232"/>
      <c r="J232" s="1"/>
    </row>
    <row r="233" spans="1:10" ht="15" x14ac:dyDescent="0.25">
      <c r="A233" s="22" t="s">
        <v>364</v>
      </c>
      <c r="C233" s="51">
        <v>6114.7685999999994</v>
      </c>
      <c r="D233" s="51"/>
      <c r="E233" s="21">
        <v>783550.0191561589</v>
      </c>
      <c r="F233" s="20"/>
      <c r="I233"/>
      <c r="J233" s="1"/>
    </row>
    <row r="234" spans="1:10" ht="15" x14ac:dyDescent="0.25">
      <c r="A234" s="22" t="s">
        <v>66</v>
      </c>
      <c r="C234" s="51">
        <v>12400.916799999999</v>
      </c>
      <c r="D234" s="51"/>
      <c r="E234" s="21">
        <v>421730.85651465558</v>
      </c>
      <c r="F234" s="20"/>
      <c r="I234"/>
      <c r="J234" s="1"/>
    </row>
    <row r="235" spans="1:10" ht="15" x14ac:dyDescent="0.25">
      <c r="A235" s="22" t="s">
        <v>65</v>
      </c>
      <c r="C235" s="51">
        <v>1006667.0151999999</v>
      </c>
      <c r="D235" s="51"/>
      <c r="E235" s="21">
        <v>2647962.1039326233</v>
      </c>
      <c r="F235" s="20"/>
      <c r="I235"/>
      <c r="J235" s="1"/>
    </row>
    <row r="236" spans="1:10" ht="15" x14ac:dyDescent="0.25">
      <c r="A236" s="22" t="s">
        <v>337</v>
      </c>
      <c r="C236" s="51">
        <v>2530.1206999999999</v>
      </c>
      <c r="D236" s="51"/>
      <c r="E236" s="21">
        <v>282556.52856265299</v>
      </c>
      <c r="F236" s="20"/>
      <c r="I236"/>
      <c r="J236" s="1"/>
    </row>
    <row r="237" spans="1:10" ht="15" x14ac:dyDescent="0.25">
      <c r="A237" s="22" t="s">
        <v>197</v>
      </c>
      <c r="C237" s="51">
        <v>2096.8130000000001</v>
      </c>
      <c r="D237" s="51"/>
      <c r="E237" s="21">
        <v>154717.51849051219</v>
      </c>
      <c r="F237" s="20"/>
      <c r="I237"/>
      <c r="J237" s="1"/>
    </row>
    <row r="238" spans="1:10" ht="15" x14ac:dyDescent="0.25">
      <c r="A238" s="22" t="s">
        <v>294</v>
      </c>
      <c r="C238" s="51">
        <v>2974.0291999999999</v>
      </c>
      <c r="D238" s="51"/>
      <c r="E238" s="21">
        <v>949716.75888739491</v>
      </c>
      <c r="F238" s="20"/>
      <c r="I238"/>
      <c r="J238" s="1"/>
    </row>
    <row r="239" spans="1:10" ht="15" x14ac:dyDescent="0.25">
      <c r="A239" s="22" t="s">
        <v>256</v>
      </c>
      <c r="C239" s="51">
        <v>26.565099999999997</v>
      </c>
      <c r="D239" s="51"/>
      <c r="E239" s="21">
        <v>291159.70328143373</v>
      </c>
      <c r="F239" s="20"/>
      <c r="I239"/>
      <c r="J239" s="1"/>
    </row>
    <row r="240" spans="1:10" ht="15" x14ac:dyDescent="0.25">
      <c r="A240" s="22" t="s">
        <v>64</v>
      </c>
      <c r="C240" s="51">
        <v>1280351.2467999998</v>
      </c>
      <c r="D240" s="51"/>
      <c r="E240" s="21">
        <v>1267875.5044548507</v>
      </c>
      <c r="F240" s="20"/>
      <c r="I240"/>
      <c r="J240" s="1"/>
    </row>
    <row r="241" spans="1:10" ht="15" x14ac:dyDescent="0.25">
      <c r="A241" s="22" t="s">
        <v>257</v>
      </c>
      <c r="C241" s="51">
        <v>2496.1728999999996</v>
      </c>
      <c r="D241" s="51"/>
      <c r="E241" s="21">
        <v>1269185.985477495</v>
      </c>
      <c r="F241" s="20"/>
      <c r="I241"/>
      <c r="J241" s="1"/>
    </row>
    <row r="242" spans="1:10" ht="15" x14ac:dyDescent="0.25">
      <c r="A242" s="22" t="s">
        <v>365</v>
      </c>
      <c r="C242" s="51">
        <v>24003.610399999998</v>
      </c>
      <c r="D242" s="51"/>
      <c r="E242" s="21">
        <v>4324299.3440426635</v>
      </c>
      <c r="F242" s="20"/>
      <c r="I242"/>
      <c r="J242" s="1"/>
    </row>
    <row r="243" spans="1:10" ht="15" x14ac:dyDescent="0.25">
      <c r="A243" s="22" t="s">
        <v>198</v>
      </c>
      <c r="C243" s="51">
        <v>4394.4732999999997</v>
      </c>
      <c r="D243" s="51"/>
      <c r="E243" s="21">
        <v>2484633.6494524758</v>
      </c>
      <c r="F243" s="20"/>
      <c r="I243"/>
      <c r="J243" s="1"/>
    </row>
    <row r="244" spans="1:10" ht="15" x14ac:dyDescent="0.25">
      <c r="A244" s="22" t="s">
        <v>366</v>
      </c>
      <c r="C244" s="51">
        <v>122.60329999999999</v>
      </c>
      <c r="D244" s="51"/>
      <c r="E244" s="21">
        <v>68672.870034799867</v>
      </c>
      <c r="F244" s="20"/>
      <c r="I244"/>
      <c r="J244" s="1"/>
    </row>
    <row r="245" spans="1:10" ht="15" x14ac:dyDescent="0.25">
      <c r="A245" s="22" t="s">
        <v>240</v>
      </c>
      <c r="C245" s="51">
        <v>14370.078499999998</v>
      </c>
      <c r="D245" s="51"/>
      <c r="E245" s="21">
        <v>444517.07105854375</v>
      </c>
      <c r="F245" s="20"/>
      <c r="I245"/>
      <c r="J245" s="1"/>
    </row>
    <row r="246" spans="1:10" ht="15" x14ac:dyDescent="0.25">
      <c r="A246" s="22" t="s">
        <v>258</v>
      </c>
      <c r="C246" s="51">
        <v>9149.5</v>
      </c>
      <c r="D246" s="51"/>
      <c r="E246" s="21">
        <v>1271808.5454037341</v>
      </c>
      <c r="F246" s="20"/>
      <c r="I246"/>
      <c r="J246" s="1"/>
    </row>
    <row r="247" spans="1:10" ht="15" x14ac:dyDescent="0.25">
      <c r="A247" s="22" t="s">
        <v>295</v>
      </c>
      <c r="C247" s="51">
        <v>23634.934399999998</v>
      </c>
      <c r="D247" s="51"/>
      <c r="E247" s="21">
        <v>10077330.690198975</v>
      </c>
      <c r="F247" s="20"/>
      <c r="I247"/>
      <c r="J247" s="1"/>
    </row>
    <row r="248" spans="1:10" ht="15" x14ac:dyDescent="0.25">
      <c r="A248" s="22" t="s">
        <v>241</v>
      </c>
      <c r="C248" s="51">
        <v>14846.420400000001</v>
      </c>
      <c r="D248" s="51"/>
      <c r="E248" s="21">
        <v>757202.53475527745</v>
      </c>
      <c r="F248" s="20"/>
      <c r="I248"/>
      <c r="J248" s="1"/>
    </row>
    <row r="249" spans="1:10" ht="15" x14ac:dyDescent="0.25">
      <c r="A249" s="22" t="s">
        <v>338</v>
      </c>
      <c r="C249" s="51">
        <v>5877.2601999999997</v>
      </c>
      <c r="D249" s="51"/>
      <c r="E249" s="21">
        <v>422948.04010340088</v>
      </c>
      <c r="F249" s="20"/>
      <c r="I249"/>
      <c r="J249" s="1"/>
    </row>
    <row r="250" spans="1:10" ht="15" x14ac:dyDescent="0.25">
      <c r="A250" s="22" t="s">
        <v>63</v>
      </c>
      <c r="C250" s="51">
        <v>7089.8132999999998</v>
      </c>
      <c r="D250" s="51"/>
      <c r="E250" s="21">
        <v>10672953.292298974</v>
      </c>
      <c r="F250" s="20"/>
      <c r="I250"/>
      <c r="J250" s="1"/>
    </row>
    <row r="251" spans="1:10" ht="15" x14ac:dyDescent="0.25">
      <c r="A251" s="22" t="s">
        <v>199</v>
      </c>
      <c r="C251" s="51">
        <v>9051.1270999999997</v>
      </c>
      <c r="D251" s="51"/>
      <c r="E251" s="21">
        <v>4473370.5597694535</v>
      </c>
      <c r="F251" s="20"/>
      <c r="I251"/>
      <c r="J251" s="1"/>
    </row>
    <row r="252" spans="1:10" ht="15" x14ac:dyDescent="0.25">
      <c r="A252" s="22" t="s">
        <v>62</v>
      </c>
      <c r="C252" s="51">
        <v>90998.178499999995</v>
      </c>
      <c r="D252" s="51"/>
      <c r="E252" s="21">
        <v>32897492.542994045</v>
      </c>
      <c r="F252" s="20"/>
      <c r="I252"/>
      <c r="J252" s="1"/>
    </row>
    <row r="253" spans="1:10" ht="15" x14ac:dyDescent="0.25">
      <c r="A253" s="22" t="s">
        <v>212</v>
      </c>
      <c r="C253" s="51">
        <v>33575.509999999995</v>
      </c>
      <c r="D253" s="51"/>
      <c r="E253" s="21">
        <v>616067.07488678477</v>
      </c>
      <c r="F253" s="20"/>
      <c r="I253"/>
      <c r="J253" s="1"/>
    </row>
    <row r="254" spans="1:10" ht="15" x14ac:dyDescent="0.25">
      <c r="A254" s="22" t="s">
        <v>61</v>
      </c>
      <c r="C254" s="51">
        <v>62790.81</v>
      </c>
      <c r="D254" s="51"/>
      <c r="E254" s="21">
        <v>747811.98608420289</v>
      </c>
      <c r="F254" s="20"/>
      <c r="I254"/>
      <c r="J254" s="1"/>
    </row>
    <row r="255" spans="1:10" ht="15" x14ac:dyDescent="0.25">
      <c r="A255" s="22" t="s">
        <v>296</v>
      </c>
      <c r="C255" s="51">
        <v>7849.5769</v>
      </c>
      <c r="D255" s="51"/>
      <c r="E255" s="21">
        <v>1020515.9228729515</v>
      </c>
      <c r="F255" s="20"/>
      <c r="I255"/>
      <c r="J255" s="1"/>
    </row>
    <row r="256" spans="1:10" ht="15" x14ac:dyDescent="0.25">
      <c r="A256" s="22" t="s">
        <v>297</v>
      </c>
      <c r="C256" s="51">
        <v>37260.549999999996</v>
      </c>
      <c r="D256" s="51"/>
      <c r="E256" s="21">
        <v>1501633.3786909138</v>
      </c>
      <c r="F256" s="20"/>
      <c r="I256"/>
      <c r="J256" s="1"/>
    </row>
    <row r="257" spans="1:10" ht="15" x14ac:dyDescent="0.25">
      <c r="A257" s="22" t="s">
        <v>367</v>
      </c>
      <c r="C257" s="51">
        <v>2422.0303999999996</v>
      </c>
      <c r="D257" s="51"/>
      <c r="E257" s="21">
        <v>761590.04317332455</v>
      </c>
      <c r="F257" s="20"/>
      <c r="I257"/>
      <c r="J257" s="1"/>
    </row>
    <row r="258" spans="1:10" ht="15" x14ac:dyDescent="0.25">
      <c r="A258" s="22" t="s">
        <v>321</v>
      </c>
      <c r="C258" s="51">
        <v>13676.9881</v>
      </c>
      <c r="D258" s="51"/>
      <c r="E258" s="21">
        <v>785438.52376061166</v>
      </c>
      <c r="F258" s="20"/>
      <c r="I258"/>
      <c r="J258" s="1"/>
    </row>
    <row r="259" spans="1:10" ht="15" x14ac:dyDescent="0.25">
      <c r="A259" s="22" t="s">
        <v>200</v>
      </c>
      <c r="C259" s="51">
        <v>5483.39</v>
      </c>
      <c r="D259" s="51"/>
      <c r="E259" s="21">
        <v>2098284.3682614495</v>
      </c>
      <c r="F259" s="20"/>
      <c r="I259"/>
      <c r="J259" s="1"/>
    </row>
    <row r="260" spans="1:10" ht="15" x14ac:dyDescent="0.25">
      <c r="A260" s="22" t="s">
        <v>60</v>
      </c>
      <c r="C260" s="51">
        <v>10101.174199999999</v>
      </c>
      <c r="D260" s="51"/>
      <c r="E260" s="21">
        <v>1343048.2478365726</v>
      </c>
      <c r="F260" s="20"/>
      <c r="I260"/>
      <c r="J260" s="1"/>
    </row>
    <row r="261" spans="1:10" ht="15" x14ac:dyDescent="0.25">
      <c r="A261" s="22" t="s">
        <v>189</v>
      </c>
      <c r="C261" s="51">
        <v>635.92179999999996</v>
      </c>
      <c r="D261" s="51"/>
      <c r="E261" s="21">
        <v>182545.37539625453</v>
      </c>
      <c r="F261" s="20"/>
      <c r="I261"/>
      <c r="J261" s="1"/>
    </row>
    <row r="262" spans="1:10" ht="15" x14ac:dyDescent="0.25">
      <c r="A262" s="22" t="s">
        <v>322</v>
      </c>
      <c r="C262" s="51">
        <v>3325.7485999999994</v>
      </c>
      <c r="D262" s="51"/>
      <c r="E262" s="21">
        <v>1429456.6894201026</v>
      </c>
      <c r="F262" s="20"/>
      <c r="I262"/>
      <c r="J262" s="1"/>
    </row>
    <row r="263" spans="1:10" ht="15" x14ac:dyDescent="0.25">
      <c r="A263" s="22" t="s">
        <v>368</v>
      </c>
      <c r="C263" s="51">
        <v>24955.103499999997</v>
      </c>
      <c r="D263" s="51"/>
      <c r="E263" s="21">
        <v>1245391.077757939</v>
      </c>
      <c r="F263" s="20"/>
      <c r="I263"/>
      <c r="J263" s="1"/>
    </row>
    <row r="264" spans="1:10" ht="15" x14ac:dyDescent="0.25">
      <c r="A264" s="22" t="s">
        <v>259</v>
      </c>
      <c r="C264" s="51">
        <v>151990.29509999999</v>
      </c>
      <c r="D264" s="51"/>
      <c r="E264" s="21">
        <v>998036.96227634477</v>
      </c>
      <c r="F264" s="20"/>
      <c r="I264"/>
      <c r="J264" s="1"/>
    </row>
    <row r="265" spans="1:10" ht="15" x14ac:dyDescent="0.25">
      <c r="A265" s="22" t="s">
        <v>318</v>
      </c>
      <c r="C265" s="51">
        <v>16795.011500000001</v>
      </c>
      <c r="D265" s="51"/>
      <c r="E265" s="21">
        <v>1250121.8699869856</v>
      </c>
      <c r="F265" s="20"/>
      <c r="I265"/>
      <c r="J265" s="1"/>
    </row>
    <row r="266" spans="1:10" ht="15" x14ac:dyDescent="0.25">
      <c r="A266" s="22" t="s">
        <v>59</v>
      </c>
      <c r="C266" s="51">
        <v>15264.836499999999</v>
      </c>
      <c r="D266" s="51"/>
      <c r="E266" s="21">
        <v>1071760.8846282328</v>
      </c>
      <c r="F266" s="20"/>
      <c r="I266"/>
      <c r="J266" s="1"/>
    </row>
    <row r="267" spans="1:10" ht="15" x14ac:dyDescent="0.25">
      <c r="A267" s="22" t="s">
        <v>176</v>
      </c>
      <c r="C267" s="51">
        <v>788.30830000000003</v>
      </c>
      <c r="D267" s="51"/>
      <c r="E267" s="21">
        <v>251263.94393638129</v>
      </c>
      <c r="F267" s="20"/>
      <c r="I267"/>
      <c r="J267" s="1"/>
    </row>
    <row r="268" spans="1:10" ht="15" x14ac:dyDescent="0.25">
      <c r="A268" s="22" t="s">
        <v>278</v>
      </c>
      <c r="C268" s="51">
        <v>116034.8413</v>
      </c>
      <c r="D268" s="51"/>
      <c r="E268" s="21">
        <v>6018982.8811857216</v>
      </c>
      <c r="F268" s="20"/>
      <c r="I268"/>
      <c r="J268" s="1"/>
    </row>
    <row r="269" spans="1:10" ht="15" x14ac:dyDescent="0.25">
      <c r="A269" s="22" t="s">
        <v>213</v>
      </c>
      <c r="C269" s="51">
        <v>1355.0725</v>
      </c>
      <c r="D269" s="51"/>
      <c r="E269" s="21">
        <v>186757.38131656323</v>
      </c>
      <c r="F269" s="20"/>
      <c r="I269"/>
      <c r="J269" s="1"/>
    </row>
    <row r="270" spans="1:10" ht="15" x14ac:dyDescent="0.25">
      <c r="A270" s="22" t="s">
        <v>58</v>
      </c>
      <c r="C270" s="51">
        <v>105767.7326</v>
      </c>
      <c r="D270" s="51"/>
      <c r="E270" s="21">
        <v>6344072.4674732359</v>
      </c>
      <c r="F270" s="20"/>
      <c r="I270"/>
      <c r="J270" s="1"/>
    </row>
    <row r="271" spans="1:10" ht="15" x14ac:dyDescent="0.25">
      <c r="A271" s="22" t="s">
        <v>214</v>
      </c>
      <c r="C271" s="51">
        <v>25807.899999999998</v>
      </c>
      <c r="D271" s="51"/>
      <c r="E271" s="21">
        <v>1231998.2765030409</v>
      </c>
      <c r="F271" s="20"/>
      <c r="I271"/>
      <c r="J271" s="1"/>
    </row>
    <row r="272" spans="1:10" ht="15" x14ac:dyDescent="0.25">
      <c r="A272" s="22" t="s">
        <v>339</v>
      </c>
      <c r="C272" s="51">
        <v>7321.6822999999995</v>
      </c>
      <c r="D272" s="51"/>
      <c r="E272" s="21">
        <v>1583422.526957718</v>
      </c>
      <c r="F272" s="20"/>
      <c r="I272"/>
      <c r="J272" s="1"/>
    </row>
    <row r="273" spans="1:10" ht="15" x14ac:dyDescent="0.25">
      <c r="A273" s="22" t="s">
        <v>298</v>
      </c>
      <c r="C273" s="51">
        <v>2120611.6999999997</v>
      </c>
      <c r="D273" s="51"/>
      <c r="E273" s="21">
        <v>1585824.731357072</v>
      </c>
      <c r="F273" s="20"/>
      <c r="I273"/>
      <c r="J273" s="1"/>
    </row>
    <row r="274" spans="1:10" ht="15" x14ac:dyDescent="0.25">
      <c r="A274" s="22" t="s">
        <v>299</v>
      </c>
      <c r="C274" s="51">
        <v>747818.89999999991</v>
      </c>
      <c r="D274" s="51"/>
      <c r="E274" s="21">
        <v>656073.39440533158</v>
      </c>
      <c r="F274" s="20"/>
      <c r="I274"/>
      <c r="J274" s="1"/>
    </row>
    <row r="275" spans="1:10" ht="15" x14ac:dyDescent="0.25">
      <c r="A275" s="22" t="s">
        <v>300</v>
      </c>
      <c r="C275" s="51">
        <v>7942907.0999999996</v>
      </c>
      <c r="D275" s="51"/>
      <c r="E275" s="21">
        <v>7983211.5332570607</v>
      </c>
      <c r="F275" s="20"/>
      <c r="I275"/>
      <c r="J275" s="1"/>
    </row>
    <row r="276" spans="1:10" ht="15" x14ac:dyDescent="0.25">
      <c r="A276" s="22" t="s">
        <v>201</v>
      </c>
      <c r="C276" s="51">
        <v>7718.7074999999995</v>
      </c>
      <c r="D276" s="51"/>
      <c r="E276" s="21">
        <v>799730.79787997203</v>
      </c>
      <c r="F276" s="20"/>
      <c r="I276"/>
      <c r="J276" s="1"/>
    </row>
    <row r="277" spans="1:10" ht="15" x14ac:dyDescent="0.25">
      <c r="A277" s="22" t="s">
        <v>202</v>
      </c>
      <c r="C277" s="51">
        <v>5890.6373999999996</v>
      </c>
      <c r="D277" s="51"/>
      <c r="E277" s="21">
        <v>225888.89466954154</v>
      </c>
      <c r="F277" s="20"/>
      <c r="I277"/>
      <c r="J277" s="1"/>
    </row>
    <row r="278" spans="1:10" ht="15" x14ac:dyDescent="0.25">
      <c r="A278" s="22" t="s">
        <v>57</v>
      </c>
      <c r="C278" s="51">
        <v>670213.75470000005</v>
      </c>
      <c r="D278" s="51"/>
      <c r="E278" s="21">
        <v>8396108.0147155505</v>
      </c>
      <c r="F278" s="20"/>
      <c r="I278"/>
      <c r="J278" s="1"/>
    </row>
    <row r="279" spans="1:10" ht="15" x14ac:dyDescent="0.25">
      <c r="A279" s="22" t="s">
        <v>56</v>
      </c>
      <c r="C279" s="51">
        <v>190473.2285</v>
      </c>
      <c r="D279" s="51"/>
      <c r="E279" s="21">
        <v>26554397.519203365</v>
      </c>
      <c r="F279" s="20"/>
      <c r="I279"/>
      <c r="J279" s="1"/>
    </row>
    <row r="280" spans="1:10" ht="15" x14ac:dyDescent="0.25">
      <c r="A280" s="22" t="s">
        <v>55</v>
      </c>
      <c r="C280" s="51">
        <v>8134.6626999999999</v>
      </c>
      <c r="D280" s="51"/>
      <c r="E280" s="21">
        <v>555609.29852539639</v>
      </c>
      <c r="F280" s="20"/>
      <c r="I280"/>
      <c r="J280" s="1"/>
    </row>
    <row r="281" spans="1:10" ht="15" x14ac:dyDescent="0.25">
      <c r="A281" s="22" t="s">
        <v>260</v>
      </c>
      <c r="C281" s="51">
        <v>3185.7927999999997</v>
      </c>
      <c r="D281" s="51"/>
      <c r="E281" s="21">
        <v>465118.06963276234</v>
      </c>
      <c r="F281" s="20"/>
      <c r="I281"/>
      <c r="J281" s="1"/>
    </row>
    <row r="282" spans="1:10" ht="15" x14ac:dyDescent="0.25">
      <c r="A282" s="22" t="s">
        <v>340</v>
      </c>
      <c r="C282" s="51">
        <v>123962.9157</v>
      </c>
      <c r="D282" s="51"/>
      <c r="E282" s="21">
        <v>1549831.6689752757</v>
      </c>
      <c r="F282" s="20"/>
      <c r="I282"/>
      <c r="J282" s="1"/>
    </row>
    <row r="283" spans="1:10" ht="15" x14ac:dyDescent="0.25">
      <c r="A283" s="22" t="s">
        <v>215</v>
      </c>
      <c r="C283" s="51">
        <v>39712.2264</v>
      </c>
      <c r="D283" s="51"/>
      <c r="E283" s="21">
        <v>5463368.8192988532</v>
      </c>
      <c r="F283" s="20"/>
      <c r="I283"/>
      <c r="J283" s="1"/>
    </row>
    <row r="284" spans="1:10" ht="15" x14ac:dyDescent="0.25">
      <c r="A284" s="22" t="s">
        <v>54</v>
      </c>
      <c r="C284" s="51">
        <v>1172.7765999999999</v>
      </c>
      <c r="D284" s="51"/>
      <c r="E284" s="21">
        <v>772150.45171636634</v>
      </c>
      <c r="F284" s="20"/>
      <c r="I284"/>
      <c r="J284" s="1"/>
    </row>
    <row r="285" spans="1:10" ht="15" x14ac:dyDescent="0.25">
      <c r="A285" s="22" t="s">
        <v>216</v>
      </c>
      <c r="C285" s="51">
        <v>12481.179999999998</v>
      </c>
      <c r="D285" s="51"/>
      <c r="E285" s="21">
        <v>1206355.8643804693</v>
      </c>
      <c r="F285" s="20"/>
      <c r="I285"/>
      <c r="J285" s="1"/>
    </row>
    <row r="286" spans="1:10" ht="15" x14ac:dyDescent="0.25">
      <c r="A286" s="22" t="s">
        <v>315</v>
      </c>
      <c r="C286" s="51">
        <v>23280.922000000002</v>
      </c>
      <c r="D286" s="51"/>
      <c r="E286" s="21">
        <v>546978.9103513686</v>
      </c>
      <c r="F286" s="20"/>
      <c r="I286"/>
      <c r="J286" s="1"/>
    </row>
    <row r="287" spans="1:10" ht="15" x14ac:dyDescent="0.25">
      <c r="A287" s="22" t="s">
        <v>53</v>
      </c>
      <c r="C287" s="51">
        <v>7366.7356999999993</v>
      </c>
      <c r="D287" s="51"/>
      <c r="E287" s="21">
        <v>790583.48876567977</v>
      </c>
      <c r="F287" s="20"/>
      <c r="I287"/>
      <c r="J287" s="1"/>
    </row>
    <row r="288" spans="1:10" ht="15" x14ac:dyDescent="0.25">
      <c r="A288" s="22" t="s">
        <v>279</v>
      </c>
      <c r="C288" s="51">
        <v>8529.8579999999984</v>
      </c>
      <c r="D288" s="51"/>
      <c r="E288" s="21">
        <v>815629.62116701866</v>
      </c>
      <c r="F288" s="20"/>
      <c r="I288"/>
      <c r="J288" s="1"/>
    </row>
    <row r="289" spans="1:10" ht="15" x14ac:dyDescent="0.25">
      <c r="A289" s="22" t="s">
        <v>301</v>
      </c>
      <c r="C289" s="51">
        <v>470105.75150000001</v>
      </c>
      <c r="D289" s="51"/>
      <c r="E289" s="21">
        <v>5408333.9799436685</v>
      </c>
      <c r="F289" s="20"/>
      <c r="I289"/>
      <c r="J289" s="1"/>
    </row>
    <row r="290" spans="1:10" ht="15" x14ac:dyDescent="0.25">
      <c r="A290" s="22" t="s">
        <v>313</v>
      </c>
      <c r="C290" s="51">
        <v>43448.780200000001</v>
      </c>
      <c r="D290" s="51"/>
      <c r="E290" s="21">
        <v>3294160.1908891904</v>
      </c>
      <c r="F290" s="20"/>
      <c r="I290"/>
      <c r="J290" s="1"/>
    </row>
    <row r="291" spans="1:10" ht="15" x14ac:dyDescent="0.25">
      <c r="A291" s="22" t="s">
        <v>323</v>
      </c>
      <c r="C291" s="51">
        <v>2428.2141999999999</v>
      </c>
      <c r="D291" s="51"/>
      <c r="E291" s="21">
        <v>767316.84404736664</v>
      </c>
      <c r="F291" s="20"/>
      <c r="I291"/>
      <c r="J291" s="1"/>
    </row>
    <row r="292" spans="1:10" ht="15" x14ac:dyDescent="0.25">
      <c r="A292" s="22" t="s">
        <v>203</v>
      </c>
      <c r="C292" s="51">
        <v>21554.959999999999</v>
      </c>
      <c r="D292" s="51"/>
      <c r="E292" s="21">
        <v>1304014.2446282867</v>
      </c>
      <c r="F292" s="20"/>
      <c r="I292"/>
      <c r="J292" s="1"/>
    </row>
    <row r="293" spans="1:10" ht="15" x14ac:dyDescent="0.25">
      <c r="A293" s="22" t="s">
        <v>52</v>
      </c>
      <c r="C293" s="51">
        <v>10108.619999999999</v>
      </c>
      <c r="D293" s="51"/>
      <c r="E293" s="21">
        <v>428770.22887691233</v>
      </c>
      <c r="F293" s="20"/>
      <c r="I293"/>
      <c r="J293" s="1"/>
    </row>
    <row r="294" spans="1:10" ht="15" x14ac:dyDescent="0.25">
      <c r="A294" s="22" t="s">
        <v>51</v>
      </c>
      <c r="C294" s="51">
        <v>69959.872600000002</v>
      </c>
      <c r="D294" s="51"/>
      <c r="E294" s="21">
        <v>2122848.8857692722</v>
      </c>
      <c r="F294" s="20"/>
      <c r="I294"/>
      <c r="J294" s="1"/>
    </row>
    <row r="295" spans="1:10" ht="15" x14ac:dyDescent="0.25">
      <c r="A295" s="22" t="s">
        <v>168</v>
      </c>
      <c r="C295" s="51">
        <v>548562.67760000005</v>
      </c>
      <c r="D295" s="51"/>
      <c r="E295" s="21">
        <v>5654142.7400386436</v>
      </c>
      <c r="F295" s="20"/>
      <c r="I295"/>
      <c r="J295" s="1"/>
    </row>
    <row r="296" spans="1:10" ht="15" x14ac:dyDescent="0.25">
      <c r="A296" s="22" t="s">
        <v>223</v>
      </c>
      <c r="C296" s="51">
        <v>95977.831600000005</v>
      </c>
      <c r="D296" s="51"/>
      <c r="E296" s="21">
        <v>1414512.3798784751</v>
      </c>
      <c r="F296" s="20"/>
      <c r="I296"/>
      <c r="J296" s="1"/>
    </row>
    <row r="297" spans="1:10" ht="15" x14ac:dyDescent="0.25">
      <c r="A297" s="22" t="s">
        <v>50</v>
      </c>
      <c r="C297" s="51">
        <v>6491.4125000000004</v>
      </c>
      <c r="D297" s="51"/>
      <c r="E297" s="21">
        <v>2014155.5256744325</v>
      </c>
      <c r="F297" s="20"/>
      <c r="I297"/>
      <c r="J297" s="1"/>
    </row>
    <row r="298" spans="1:10" ht="15" x14ac:dyDescent="0.25">
      <c r="A298" s="22" t="s">
        <v>341</v>
      </c>
      <c r="C298" s="51">
        <v>5348.9238999999998</v>
      </c>
      <c r="D298" s="51"/>
      <c r="E298" s="21">
        <v>1558835.6938039747</v>
      </c>
      <c r="F298" s="20"/>
      <c r="I298"/>
      <c r="J298" s="1"/>
    </row>
    <row r="299" spans="1:10" ht="15" x14ac:dyDescent="0.25">
      <c r="A299" s="22" t="s">
        <v>156</v>
      </c>
      <c r="C299" s="51">
        <v>4491.1635999999999</v>
      </c>
      <c r="D299" s="51"/>
      <c r="E299" s="21">
        <v>1493339.8540604487</v>
      </c>
      <c r="F299" s="20"/>
      <c r="I299"/>
      <c r="J299" s="1"/>
    </row>
    <row r="300" spans="1:10" ht="15" x14ac:dyDescent="0.25">
      <c r="A300" s="22" t="s">
        <v>280</v>
      </c>
      <c r="C300" s="51">
        <v>7061.6471999999985</v>
      </c>
      <c r="D300" s="51"/>
      <c r="E300" s="21">
        <v>970220.72909645981</v>
      </c>
      <c r="F300" s="20"/>
      <c r="I300"/>
      <c r="J300" s="1"/>
    </row>
    <row r="301" spans="1:10" ht="15" x14ac:dyDescent="0.25">
      <c r="A301" s="22" t="s">
        <v>261</v>
      </c>
      <c r="C301" s="51">
        <v>4712.4972999999991</v>
      </c>
      <c r="D301" s="51"/>
      <c r="E301" s="21">
        <v>1844565.7906273077</v>
      </c>
      <c r="F301" s="20"/>
      <c r="I301"/>
      <c r="J301" s="1"/>
    </row>
    <row r="302" spans="1:10" ht="15" x14ac:dyDescent="0.25">
      <c r="A302" s="22" t="s">
        <v>49</v>
      </c>
      <c r="C302" s="51">
        <v>36629.940600000002</v>
      </c>
      <c r="D302" s="51"/>
      <c r="E302" s="21">
        <v>7258509.8707722835</v>
      </c>
      <c r="F302" s="20"/>
      <c r="I302"/>
      <c r="J302" s="1"/>
    </row>
    <row r="303" spans="1:10" ht="15" x14ac:dyDescent="0.25">
      <c r="A303" s="22" t="s">
        <v>369</v>
      </c>
      <c r="C303" s="51">
        <v>179.39329999999998</v>
      </c>
      <c r="D303" s="51"/>
      <c r="E303" s="21">
        <v>277688.56963120319</v>
      </c>
      <c r="F303" s="20"/>
      <c r="I303"/>
      <c r="J303" s="1"/>
    </row>
    <row r="304" spans="1:10" ht="15" x14ac:dyDescent="0.25">
      <c r="A304" s="22" t="s">
        <v>342</v>
      </c>
      <c r="C304" s="51">
        <v>29302.4411</v>
      </c>
      <c r="D304" s="51"/>
      <c r="E304" s="21">
        <v>1827203.9471614955</v>
      </c>
      <c r="F304" s="20"/>
      <c r="I304"/>
      <c r="J304" s="1"/>
    </row>
    <row r="305" spans="1:10" ht="15" x14ac:dyDescent="0.25">
      <c r="A305" s="22" t="s">
        <v>157</v>
      </c>
      <c r="C305" s="51">
        <v>32394.593499999999</v>
      </c>
      <c r="D305" s="51"/>
      <c r="E305" s="21">
        <v>1501332.3853352603</v>
      </c>
      <c r="F305" s="20"/>
      <c r="I305"/>
      <c r="J305" s="1"/>
    </row>
    <row r="306" spans="1:10" ht="15" x14ac:dyDescent="0.25">
      <c r="A306" s="22" t="s">
        <v>314</v>
      </c>
      <c r="C306" s="51">
        <v>115758.95170000001</v>
      </c>
      <c r="D306" s="51"/>
      <c r="E306" s="21">
        <v>6316690.1457915949</v>
      </c>
      <c r="F306" s="20"/>
      <c r="I306"/>
      <c r="J306" s="1"/>
    </row>
    <row r="307" spans="1:10" ht="15" x14ac:dyDescent="0.25">
      <c r="A307" s="22" t="s">
        <v>370</v>
      </c>
      <c r="C307" s="51">
        <v>33675.271099999998</v>
      </c>
      <c r="D307" s="51"/>
      <c r="E307" s="21">
        <v>825321.81658341095</v>
      </c>
      <c r="F307" s="20"/>
      <c r="I307"/>
      <c r="J307" s="1"/>
    </row>
    <row r="308" spans="1:10" ht="15" x14ac:dyDescent="0.25">
      <c r="A308" s="22" t="s">
        <v>48</v>
      </c>
      <c r="C308" s="51">
        <v>26889.994699999999</v>
      </c>
      <c r="D308" s="51"/>
      <c r="E308" s="21">
        <v>4915694.9570435202</v>
      </c>
      <c r="F308" s="20"/>
      <c r="I308"/>
      <c r="J308" s="1"/>
    </row>
    <row r="309" spans="1:10" ht="15" x14ac:dyDescent="0.25">
      <c r="A309" s="22" t="s">
        <v>281</v>
      </c>
      <c r="C309" s="51">
        <v>382546.65820000001</v>
      </c>
      <c r="D309" s="51"/>
      <c r="E309" s="21">
        <v>2673911.3921847655</v>
      </c>
      <c r="F309" s="20"/>
      <c r="I309"/>
      <c r="J309" s="1"/>
    </row>
    <row r="310" spans="1:10" ht="15" x14ac:dyDescent="0.25">
      <c r="A310" s="22" t="s">
        <v>47</v>
      </c>
      <c r="C310" s="51">
        <v>26929.805199999999</v>
      </c>
      <c r="D310" s="51"/>
      <c r="E310" s="21">
        <v>5555584.0302837016</v>
      </c>
      <c r="F310" s="20"/>
      <c r="I310"/>
      <c r="J310" s="1"/>
    </row>
    <row r="311" spans="1:10" ht="15" x14ac:dyDescent="0.25">
      <c r="A311" s="22" t="s">
        <v>46</v>
      </c>
      <c r="C311" s="51">
        <v>40882.426899999999</v>
      </c>
      <c r="D311" s="51"/>
      <c r="E311" s="21">
        <v>3059606.6292820256</v>
      </c>
      <c r="F311" s="20"/>
      <c r="I311"/>
      <c r="J311" s="1"/>
    </row>
    <row r="312" spans="1:10" ht="15" x14ac:dyDescent="0.25">
      <c r="A312" s="22" t="s">
        <v>371</v>
      </c>
      <c r="C312" s="51">
        <v>3699.6160999999993</v>
      </c>
      <c r="D312" s="51"/>
      <c r="E312" s="21">
        <v>762722.03313966887</v>
      </c>
      <c r="F312" s="20"/>
      <c r="I312"/>
      <c r="J312" s="1"/>
    </row>
    <row r="313" spans="1:10" ht="15" x14ac:dyDescent="0.25">
      <c r="A313" s="22" t="s">
        <v>45</v>
      </c>
      <c r="C313" s="51">
        <v>197036.84</v>
      </c>
      <c r="D313" s="51"/>
      <c r="E313" s="21">
        <v>3283570.3885914208</v>
      </c>
      <c r="F313" s="20"/>
      <c r="I313"/>
      <c r="J313" s="1"/>
    </row>
    <row r="314" spans="1:10" ht="15" x14ac:dyDescent="0.25">
      <c r="A314" s="22" t="s">
        <v>302</v>
      </c>
      <c r="C314" s="51">
        <v>6063.9730999999992</v>
      </c>
      <c r="D314" s="51"/>
      <c r="E314" s="21">
        <v>508067.05150638981</v>
      </c>
      <c r="F314" s="20"/>
      <c r="I314"/>
      <c r="J314" s="1"/>
    </row>
    <row r="315" spans="1:10" ht="15" x14ac:dyDescent="0.25">
      <c r="A315" s="22" t="s">
        <v>44</v>
      </c>
      <c r="C315" s="51">
        <v>25962.936699999995</v>
      </c>
      <c r="D315" s="51"/>
      <c r="E315" s="21">
        <v>718101.48474200931</v>
      </c>
      <c r="F315" s="20"/>
      <c r="I315"/>
      <c r="J315" s="1"/>
    </row>
    <row r="316" spans="1:10" ht="15" x14ac:dyDescent="0.25">
      <c r="A316" s="22" t="s">
        <v>190</v>
      </c>
      <c r="C316" s="51">
        <v>4662.7114000000001</v>
      </c>
      <c r="D316" s="51"/>
      <c r="E316" s="21">
        <v>1131780.9324992513</v>
      </c>
      <c r="F316" s="20"/>
      <c r="I316"/>
      <c r="J316" s="1"/>
    </row>
    <row r="317" spans="1:10" ht="15" x14ac:dyDescent="0.25">
      <c r="A317" s="22" t="s">
        <v>303</v>
      </c>
      <c r="C317" s="51">
        <v>153927.46030000001</v>
      </c>
      <c r="D317" s="51"/>
      <c r="E317" s="21">
        <v>18508629.160692126</v>
      </c>
      <c r="F317" s="20"/>
      <c r="I317"/>
      <c r="J317" s="1"/>
    </row>
    <row r="318" spans="1:10" ht="15" x14ac:dyDescent="0.25">
      <c r="A318" s="22" t="s">
        <v>43</v>
      </c>
      <c r="C318" s="51">
        <v>2303.8440999999998</v>
      </c>
      <c r="D318" s="51"/>
      <c r="E318" s="21">
        <v>484432.34883083543</v>
      </c>
      <c r="F318" s="20"/>
      <c r="I318"/>
      <c r="J318" s="1"/>
    </row>
    <row r="319" spans="1:10" ht="15" x14ac:dyDescent="0.25">
      <c r="A319" s="22" t="s">
        <v>343</v>
      </c>
      <c r="C319" s="51">
        <v>172698.38999999998</v>
      </c>
      <c r="D319" s="51"/>
      <c r="E319" s="21">
        <v>458588.82807297015</v>
      </c>
      <c r="F319" s="20"/>
      <c r="I319"/>
      <c r="J319" s="1"/>
    </row>
    <row r="320" spans="1:10" ht="15" x14ac:dyDescent="0.25">
      <c r="A320" s="22" t="s">
        <v>262</v>
      </c>
      <c r="C320" s="51">
        <v>63416.152799999996</v>
      </c>
      <c r="D320" s="51"/>
      <c r="E320" s="21">
        <v>1826421.1727383591</v>
      </c>
      <c r="F320" s="20"/>
      <c r="I320"/>
      <c r="J320" s="1"/>
    </row>
    <row r="321" spans="1:10" ht="15" x14ac:dyDescent="0.25">
      <c r="A321" s="22" t="s">
        <v>344</v>
      </c>
      <c r="C321" s="51">
        <v>23927.519999999997</v>
      </c>
      <c r="D321" s="51"/>
      <c r="E321" s="21">
        <v>502999.98923574644</v>
      </c>
      <c r="F321" s="20"/>
      <c r="I321"/>
      <c r="J321" s="1"/>
    </row>
    <row r="322" spans="1:10" ht="15" x14ac:dyDescent="0.25">
      <c r="A322" s="22" t="s">
        <v>263</v>
      </c>
      <c r="C322" s="51">
        <v>14342.9748</v>
      </c>
      <c r="D322" s="51"/>
      <c r="E322" s="21">
        <v>290802.80518155661</v>
      </c>
      <c r="F322" s="20"/>
      <c r="I322"/>
      <c r="J322" s="1"/>
    </row>
    <row r="323" spans="1:10" ht="15" x14ac:dyDescent="0.25">
      <c r="A323" s="22" t="s">
        <v>177</v>
      </c>
      <c r="C323" s="51">
        <v>32900.339999999997</v>
      </c>
      <c r="D323" s="51"/>
      <c r="E323" s="21">
        <v>632365.29913157609</v>
      </c>
      <c r="F323" s="20"/>
      <c r="I323"/>
      <c r="J323" s="1"/>
    </row>
    <row r="324" spans="1:10" ht="15" x14ac:dyDescent="0.25">
      <c r="A324" s="22" t="s">
        <v>204</v>
      </c>
      <c r="C324" s="51">
        <v>2938.567</v>
      </c>
      <c r="D324" s="51"/>
      <c r="E324" s="21">
        <v>1278279.5818935833</v>
      </c>
      <c r="F324" s="20"/>
      <c r="I324"/>
      <c r="J324" s="1"/>
    </row>
    <row r="325" spans="1:10" ht="15" x14ac:dyDescent="0.25">
      <c r="A325" s="22" t="s">
        <v>264</v>
      </c>
      <c r="C325" s="51">
        <v>37572.642599999999</v>
      </c>
      <c r="D325" s="51"/>
      <c r="E325" s="21">
        <v>689461.95452574629</v>
      </c>
      <c r="F325" s="20"/>
      <c r="I325"/>
      <c r="J325" s="1"/>
    </row>
    <row r="326" spans="1:10" ht="15" x14ac:dyDescent="0.25">
      <c r="A326" s="22" t="s">
        <v>224</v>
      </c>
      <c r="C326" s="51">
        <v>1043.2954</v>
      </c>
      <c r="D326" s="51"/>
      <c r="E326" s="21">
        <v>274576.65580399538</v>
      </c>
      <c r="F326" s="20"/>
      <c r="I326"/>
      <c r="J326" s="1"/>
    </row>
    <row r="327" spans="1:10" ht="15" x14ac:dyDescent="0.25">
      <c r="A327" s="22" t="s">
        <v>42</v>
      </c>
      <c r="C327" s="51">
        <v>48374.171999999991</v>
      </c>
      <c r="D327" s="51"/>
      <c r="E327" s="21">
        <v>2926039.898150092</v>
      </c>
      <c r="F327" s="20"/>
      <c r="I327"/>
      <c r="J327" s="1"/>
    </row>
    <row r="328" spans="1:10" ht="15" x14ac:dyDescent="0.25">
      <c r="A328" s="22" t="s">
        <v>265</v>
      </c>
      <c r="C328" s="51">
        <v>57894.249999999993</v>
      </c>
      <c r="D328" s="51"/>
      <c r="E328" s="21">
        <v>3195969.3782880642</v>
      </c>
      <c r="F328" s="20"/>
      <c r="I328"/>
      <c r="J328" s="1"/>
    </row>
    <row r="329" spans="1:10" ht="15" x14ac:dyDescent="0.25">
      <c r="A329" s="22" t="s">
        <v>205</v>
      </c>
      <c r="C329" s="51">
        <v>493207.4</v>
      </c>
      <c r="D329" s="51"/>
      <c r="E329" s="21">
        <v>18149553.990628455</v>
      </c>
      <c r="F329" s="20"/>
      <c r="I329"/>
      <c r="J329" s="1"/>
    </row>
    <row r="330" spans="1:10" ht="15" x14ac:dyDescent="0.25">
      <c r="A330" s="22" t="s">
        <v>345</v>
      </c>
      <c r="C330" s="51">
        <v>5148.5814</v>
      </c>
      <c r="D330" s="51"/>
      <c r="E330" s="21">
        <v>492522.19126491499</v>
      </c>
      <c r="F330" s="20"/>
      <c r="I330"/>
      <c r="J330" s="1"/>
    </row>
    <row r="331" spans="1:10" ht="15" x14ac:dyDescent="0.25">
      <c r="A331" s="22" t="s">
        <v>304</v>
      </c>
      <c r="C331" s="51">
        <v>7429.3939999999993</v>
      </c>
      <c r="D331" s="51"/>
      <c r="E331" s="21">
        <v>1266551.3848763523</v>
      </c>
      <c r="F331" s="20"/>
      <c r="I331"/>
      <c r="J331" s="1"/>
    </row>
    <row r="332" spans="1:10" ht="15" x14ac:dyDescent="0.25">
      <c r="A332" s="22" t="s">
        <v>41</v>
      </c>
      <c r="C332" s="51">
        <v>31833.949999999997</v>
      </c>
      <c r="D332" s="51"/>
      <c r="E332" s="21">
        <v>275427.53440115531</v>
      </c>
      <c r="F332" s="20"/>
      <c r="I332"/>
      <c r="J332" s="1"/>
    </row>
    <row r="333" spans="1:10" ht="15" x14ac:dyDescent="0.25">
      <c r="A333" s="22" t="s">
        <v>206</v>
      </c>
      <c r="C333" s="51">
        <v>51597.8796</v>
      </c>
      <c r="D333" s="51"/>
      <c r="E333" s="21">
        <v>2972444.5313223726</v>
      </c>
      <c r="F333" s="20"/>
      <c r="I333"/>
      <c r="J333" s="1"/>
    </row>
    <row r="334" spans="1:10" ht="15" x14ac:dyDescent="0.25">
      <c r="A334" s="22" t="s">
        <v>40</v>
      </c>
      <c r="C334" s="51">
        <v>205553.03999999998</v>
      </c>
      <c r="D334" s="51"/>
      <c r="E334" s="21">
        <v>2226691.4231805173</v>
      </c>
      <c r="F334" s="20"/>
      <c r="I334"/>
      <c r="J334" s="1"/>
    </row>
    <row r="335" spans="1:10" ht="15" x14ac:dyDescent="0.25">
      <c r="A335" s="22" t="s">
        <v>242</v>
      </c>
      <c r="C335" s="51">
        <v>127483.39089999998</v>
      </c>
      <c r="D335" s="51"/>
      <c r="E335" s="21">
        <v>567449.73110730341</v>
      </c>
      <c r="F335" s="20"/>
      <c r="I335"/>
      <c r="J335" s="1"/>
    </row>
    <row r="336" spans="1:10" ht="15" x14ac:dyDescent="0.25">
      <c r="A336" s="22" t="s">
        <v>372</v>
      </c>
      <c r="C336" s="51">
        <v>3033.0277000000001</v>
      </c>
      <c r="D336" s="51"/>
      <c r="E336" s="21">
        <v>1021321.0476681885</v>
      </c>
      <c r="F336" s="20"/>
      <c r="I336"/>
      <c r="J336" s="1"/>
    </row>
    <row r="337" spans="1:10" ht="15" x14ac:dyDescent="0.25">
      <c r="A337" s="22" t="s">
        <v>243</v>
      </c>
      <c r="C337" s="51">
        <v>20575.3776</v>
      </c>
      <c r="D337" s="51"/>
      <c r="E337" s="21">
        <v>8911220.2791413702</v>
      </c>
      <c r="F337" s="20"/>
      <c r="I337"/>
      <c r="J337" s="1"/>
    </row>
    <row r="338" spans="1:10" ht="15" x14ac:dyDescent="0.25">
      <c r="A338" s="22" t="s">
        <v>207</v>
      </c>
      <c r="C338" s="51">
        <v>78962.597799999989</v>
      </c>
      <c r="D338" s="51"/>
      <c r="E338" s="21">
        <v>9065994.3189484365</v>
      </c>
      <c r="F338" s="20"/>
      <c r="I338"/>
      <c r="J338" s="1"/>
    </row>
    <row r="339" spans="1:10" ht="15" x14ac:dyDescent="0.25">
      <c r="A339" s="22" t="s">
        <v>217</v>
      </c>
      <c r="C339" s="51">
        <v>1736.6382000000001</v>
      </c>
      <c r="D339" s="51"/>
      <c r="E339" s="21">
        <v>264007.76209361997</v>
      </c>
      <c r="F339" s="20"/>
      <c r="I339"/>
      <c r="J339" s="1"/>
    </row>
    <row r="340" spans="1:10" ht="15" x14ac:dyDescent="0.25">
      <c r="A340" s="22" t="s">
        <v>266</v>
      </c>
      <c r="C340" s="51">
        <v>6452.9214999999995</v>
      </c>
      <c r="D340" s="51"/>
      <c r="E340" s="21">
        <v>394738.96973528853</v>
      </c>
      <c r="F340" s="20"/>
      <c r="I340"/>
      <c r="J340" s="1"/>
    </row>
    <row r="341" spans="1:10" ht="15" x14ac:dyDescent="0.25">
      <c r="A341" s="22" t="s">
        <v>373</v>
      </c>
      <c r="C341" s="51">
        <v>50367.5452</v>
      </c>
      <c r="D341" s="51"/>
      <c r="E341" s="21">
        <v>2462395.052944513</v>
      </c>
      <c r="F341" s="20"/>
      <c r="I341"/>
      <c r="J341" s="1"/>
    </row>
    <row r="342" spans="1:10" ht="15" x14ac:dyDescent="0.25">
      <c r="A342" s="22" t="s">
        <v>39</v>
      </c>
      <c r="C342" s="51">
        <v>7326.6041000000005</v>
      </c>
      <c r="D342" s="51"/>
      <c r="E342" s="21">
        <v>1811912.1298641402</v>
      </c>
      <c r="F342" s="20"/>
      <c r="I342"/>
      <c r="J342" s="1"/>
    </row>
    <row r="343" spans="1:10" ht="15" x14ac:dyDescent="0.25">
      <c r="A343" s="22" t="s">
        <v>282</v>
      </c>
      <c r="C343" s="51">
        <v>63351.137999999992</v>
      </c>
      <c r="D343" s="51"/>
      <c r="E343" s="21">
        <v>1235281.672701891</v>
      </c>
      <c r="F343" s="20"/>
      <c r="I343"/>
      <c r="J343" s="1"/>
    </row>
    <row r="344" spans="1:10" ht="15" x14ac:dyDescent="0.25">
      <c r="A344" s="22" t="s">
        <v>218</v>
      </c>
      <c r="C344" s="51">
        <v>24930.259199999997</v>
      </c>
      <c r="D344" s="51"/>
      <c r="E344" s="21">
        <v>1857547.2539318821</v>
      </c>
      <c r="F344" s="20"/>
      <c r="I344"/>
      <c r="J344" s="1"/>
    </row>
    <row r="345" spans="1:10" ht="15" x14ac:dyDescent="0.25">
      <c r="A345" s="22" t="s">
        <v>225</v>
      </c>
      <c r="C345" s="51">
        <v>1261.4951999999998</v>
      </c>
      <c r="D345" s="51"/>
      <c r="E345" s="21">
        <v>211378.08268203188</v>
      </c>
      <c r="F345" s="20"/>
      <c r="I345"/>
      <c r="J345" s="1"/>
    </row>
    <row r="346" spans="1:10" ht="15" x14ac:dyDescent="0.25">
      <c r="A346" s="22" t="s">
        <v>244</v>
      </c>
      <c r="C346" s="51">
        <v>9384.6255999999994</v>
      </c>
      <c r="D346" s="51"/>
      <c r="E346" s="21">
        <v>3179581.440717692</v>
      </c>
      <c r="F346" s="20"/>
      <c r="I346"/>
      <c r="J346" s="1"/>
    </row>
    <row r="347" spans="1:10" ht="15" x14ac:dyDescent="0.25">
      <c r="A347" s="22" t="s">
        <v>346</v>
      </c>
      <c r="C347" s="51">
        <v>24412.500899999999</v>
      </c>
      <c r="D347" s="51"/>
      <c r="E347" s="21">
        <v>2954844.2505785944</v>
      </c>
      <c r="F347" s="20"/>
      <c r="I347"/>
      <c r="J347" s="1"/>
    </row>
    <row r="348" spans="1:10" ht="15" x14ac:dyDescent="0.25">
      <c r="A348" s="22" t="s">
        <v>38</v>
      </c>
      <c r="C348" s="51">
        <v>128834.7984</v>
      </c>
      <c r="D348" s="51"/>
      <c r="E348" s="21">
        <v>2623159.6611446431</v>
      </c>
      <c r="F348" s="20"/>
      <c r="I348"/>
      <c r="J348" s="1"/>
    </row>
    <row r="349" spans="1:10" ht="15" x14ac:dyDescent="0.25">
      <c r="A349" s="22" t="s">
        <v>37</v>
      </c>
      <c r="C349" s="51">
        <v>29294.825400000002</v>
      </c>
      <c r="D349" s="51"/>
      <c r="E349" s="21">
        <v>7684659.606672002</v>
      </c>
      <c r="F349" s="20"/>
      <c r="I349"/>
      <c r="J349" s="1"/>
    </row>
    <row r="350" spans="1:10" ht="15" x14ac:dyDescent="0.25">
      <c r="A350" s="22" t="s">
        <v>245</v>
      </c>
      <c r="C350" s="51">
        <v>13613.9512</v>
      </c>
      <c r="D350" s="51"/>
      <c r="E350" s="21">
        <v>328290.38049073151</v>
      </c>
      <c r="F350" s="20"/>
      <c r="I350"/>
      <c r="J350" s="1"/>
    </row>
    <row r="351" spans="1:10" ht="15" x14ac:dyDescent="0.25">
      <c r="A351" s="22" t="s">
        <v>36</v>
      </c>
      <c r="C351" s="51">
        <v>2102.0502999999999</v>
      </c>
      <c r="D351" s="51"/>
      <c r="E351" s="21">
        <v>449152.93047275097</v>
      </c>
      <c r="F351" s="20"/>
      <c r="I351"/>
      <c r="J351" s="1"/>
    </row>
    <row r="352" spans="1:10" ht="15" x14ac:dyDescent="0.25">
      <c r="A352" s="22" t="s">
        <v>35</v>
      </c>
      <c r="C352" s="51">
        <v>20039.676599999999</v>
      </c>
      <c r="D352" s="51"/>
      <c r="E352" s="21">
        <v>1671811.1097749372</v>
      </c>
      <c r="F352" s="20"/>
      <c r="I352"/>
      <c r="J352" s="1"/>
    </row>
    <row r="353" spans="1:10" ht="15" x14ac:dyDescent="0.25">
      <c r="A353" s="22" t="s">
        <v>347</v>
      </c>
      <c r="C353" s="51">
        <v>2770.0899999999997</v>
      </c>
      <c r="D353" s="51"/>
      <c r="E353" s="21">
        <v>236001.00798761286</v>
      </c>
      <c r="F353" s="20"/>
      <c r="I353"/>
      <c r="J353" s="1"/>
    </row>
    <row r="354" spans="1:10" ht="15" x14ac:dyDescent="0.25">
      <c r="A354" s="22" t="s">
        <v>34</v>
      </c>
      <c r="C354" s="51">
        <v>22810.649999999998</v>
      </c>
      <c r="D354" s="51"/>
      <c r="E354" s="21">
        <v>492571.09633722302</v>
      </c>
      <c r="F354" s="20"/>
      <c r="I354"/>
      <c r="J354" s="1"/>
    </row>
    <row r="355" spans="1:10" ht="15" x14ac:dyDescent="0.25">
      <c r="A355" s="22" t="s">
        <v>305</v>
      </c>
      <c r="C355" s="51">
        <v>1585.3244</v>
      </c>
      <c r="D355" s="51"/>
      <c r="E355" s="21">
        <v>208124.76211112624</v>
      </c>
      <c r="F355" s="20"/>
      <c r="I355"/>
      <c r="J355" s="1"/>
    </row>
    <row r="356" spans="1:10" ht="15" x14ac:dyDescent="0.25">
      <c r="A356" s="22" t="s">
        <v>219</v>
      </c>
      <c r="C356" s="51">
        <v>33911.077199999992</v>
      </c>
      <c r="D356" s="51"/>
      <c r="E356" s="21">
        <v>5565641.3960016081</v>
      </c>
      <c r="F356" s="20"/>
      <c r="I356"/>
      <c r="J356" s="1"/>
    </row>
    <row r="357" spans="1:10" ht="15" x14ac:dyDescent="0.25">
      <c r="A357" s="22" t="s">
        <v>33</v>
      </c>
      <c r="C357" s="51">
        <v>10240.7844</v>
      </c>
      <c r="D357" s="51"/>
      <c r="E357" s="21">
        <v>2110143.170699466</v>
      </c>
      <c r="F357" s="20"/>
      <c r="I357"/>
      <c r="J357" s="1"/>
    </row>
    <row r="358" spans="1:10" ht="15" x14ac:dyDescent="0.25">
      <c r="A358" s="22" t="s">
        <v>267</v>
      </c>
      <c r="C358" s="51">
        <v>12253.073499999999</v>
      </c>
      <c r="D358" s="51"/>
      <c r="E358" s="21">
        <v>1702388.929964347</v>
      </c>
      <c r="F358" s="20"/>
      <c r="I358"/>
      <c r="J358" s="1"/>
    </row>
    <row r="359" spans="1:10" ht="15" x14ac:dyDescent="0.25">
      <c r="A359" s="22" t="s">
        <v>348</v>
      </c>
      <c r="C359" s="51">
        <v>5131.7967999999992</v>
      </c>
      <c r="D359" s="51"/>
      <c r="E359" s="21">
        <v>1057369.0639240199</v>
      </c>
      <c r="F359" s="20"/>
      <c r="I359"/>
      <c r="J359" s="1"/>
    </row>
    <row r="360" spans="1:10" ht="15" x14ac:dyDescent="0.25">
      <c r="A360" s="22" t="s">
        <v>226</v>
      </c>
      <c r="C360" s="51">
        <v>14611.814599999998</v>
      </c>
      <c r="D360" s="51"/>
      <c r="E360" s="21">
        <v>281882.63847980252</v>
      </c>
      <c r="F360" s="20"/>
      <c r="I360"/>
      <c r="J360" s="1"/>
    </row>
    <row r="361" spans="1:10" ht="15" x14ac:dyDescent="0.25">
      <c r="A361" s="22" t="s">
        <v>349</v>
      </c>
      <c r="C361" s="51">
        <v>4814.53</v>
      </c>
      <c r="D361" s="51"/>
      <c r="E361" s="21">
        <v>1185217.1820446919</v>
      </c>
      <c r="F361" s="20"/>
      <c r="I361"/>
      <c r="J361" s="1"/>
    </row>
    <row r="362" spans="1:10" ht="15" x14ac:dyDescent="0.25">
      <c r="A362" s="22" t="s">
        <v>268</v>
      </c>
      <c r="C362" s="51">
        <v>14638.505899999998</v>
      </c>
      <c r="D362" s="51"/>
      <c r="E362" s="21">
        <v>1137494.1977835153</v>
      </c>
      <c r="F362" s="20"/>
      <c r="I362"/>
      <c r="J362" s="1"/>
    </row>
    <row r="363" spans="1:10" ht="15" x14ac:dyDescent="0.25">
      <c r="A363" s="22" t="s">
        <v>32</v>
      </c>
      <c r="C363" s="51">
        <v>46254.6224</v>
      </c>
      <c r="D363" s="51"/>
      <c r="E363" s="21">
        <v>4704019.2992917961</v>
      </c>
      <c r="F363" s="20"/>
      <c r="I363"/>
      <c r="J363" s="1"/>
    </row>
    <row r="364" spans="1:10" ht="6.75" customHeight="1" x14ac:dyDescent="0.25">
      <c r="A364" s="22"/>
      <c r="C364" s="50"/>
      <c r="D364" s="50"/>
      <c r="E364" s="21"/>
      <c r="F364" s="20"/>
      <c r="I364"/>
      <c r="J364" s="1"/>
    </row>
    <row r="365" spans="1:10" ht="15" x14ac:dyDescent="0.25">
      <c r="A365" s="19" t="s">
        <v>4</v>
      </c>
      <c r="C365" s="48">
        <f>SUM(C78:D364)</f>
        <v>57037491.245900027</v>
      </c>
      <c r="D365" s="48"/>
      <c r="E365" s="18">
        <f>SUM(E78:E364)</f>
        <v>738522068.47000003</v>
      </c>
    </row>
    <row r="366" spans="1:10" ht="15" x14ac:dyDescent="0.25">
      <c r="A366" s="19"/>
      <c r="C366" s="18"/>
      <c r="D366" s="18"/>
      <c r="E366" s="18"/>
    </row>
    <row r="367" spans="1:10" ht="15" x14ac:dyDescent="0.25">
      <c r="A367" s="19"/>
      <c r="C367" s="18"/>
      <c r="D367" s="18"/>
      <c r="E367" s="18"/>
    </row>
    <row r="368" spans="1:10" ht="15" x14ac:dyDescent="0.25"/>
    <row r="369" spans="1:10" ht="30" x14ac:dyDescent="0.25">
      <c r="A369" s="5" t="s">
        <v>374</v>
      </c>
      <c r="B369" s="30" t="s">
        <v>171</v>
      </c>
      <c r="C369" s="30" t="s">
        <v>172</v>
      </c>
      <c r="D369" s="39" t="s">
        <v>30</v>
      </c>
      <c r="E369" s="17" t="s">
        <v>29</v>
      </c>
      <c r="J369" s="16"/>
    </row>
    <row r="370" spans="1:10" ht="15" x14ac:dyDescent="0.25">
      <c r="A370" s="4"/>
      <c r="B370" s="4"/>
      <c r="C370" s="4"/>
      <c r="D370" s="4"/>
      <c r="E370" s="4"/>
    </row>
    <row r="371" spans="1:10" ht="15" x14ac:dyDescent="0.25">
      <c r="A371" s="5" t="s">
        <v>28</v>
      </c>
      <c r="B371" s="4"/>
      <c r="C371" s="4"/>
      <c r="D371" s="6"/>
      <c r="E371" s="6"/>
      <c r="J371" s="3"/>
    </row>
    <row r="372" spans="1:10" ht="9" customHeight="1" x14ac:dyDescent="0.25">
      <c r="A372" s="15"/>
      <c r="B372" s="4"/>
      <c r="C372" s="4"/>
      <c r="D372" s="6"/>
      <c r="E372" s="6"/>
      <c r="J372" s="3"/>
    </row>
    <row r="373" spans="1:10" ht="15" x14ac:dyDescent="0.25">
      <c r="A373" s="4" t="s">
        <v>27</v>
      </c>
      <c r="B373" s="37">
        <v>15.391400000000001</v>
      </c>
      <c r="C373" s="37">
        <v>10.889099999999999</v>
      </c>
      <c r="D373" s="6">
        <f>C71</f>
        <v>11675710.75</v>
      </c>
      <c r="E373" s="6">
        <f>E71</f>
        <v>282074317.69000006</v>
      </c>
      <c r="J373" s="3"/>
    </row>
    <row r="374" spans="1:10" ht="15" x14ac:dyDescent="0.25">
      <c r="A374" s="9" t="s">
        <v>4</v>
      </c>
      <c r="B374" s="4"/>
      <c r="C374" s="4"/>
      <c r="D374" s="13">
        <f>D373</f>
        <v>11675710.75</v>
      </c>
      <c r="E374" s="13">
        <f>E373</f>
        <v>282074317.69000006</v>
      </c>
      <c r="J374" s="3"/>
    </row>
    <row r="375" spans="1:10" ht="9" customHeight="1" x14ac:dyDescent="0.25">
      <c r="A375" s="5"/>
      <c r="B375" s="4"/>
      <c r="C375" s="4"/>
      <c r="D375" s="6"/>
      <c r="E375" s="6"/>
      <c r="J375" s="3"/>
    </row>
    <row r="376" spans="1:10" ht="15" x14ac:dyDescent="0.25">
      <c r="A376" s="5" t="s">
        <v>26</v>
      </c>
      <c r="B376" s="4"/>
      <c r="C376" s="4"/>
      <c r="D376" s="6"/>
      <c r="E376" s="6"/>
      <c r="J376" s="3"/>
    </row>
    <row r="377" spans="1:10" ht="9" customHeight="1" x14ac:dyDescent="0.25">
      <c r="A377" s="5"/>
      <c r="B377" s="4"/>
      <c r="C377" s="4"/>
      <c r="D377" s="6"/>
      <c r="E377" s="6"/>
      <c r="J377" s="3"/>
    </row>
    <row r="378" spans="1:10" ht="15" x14ac:dyDescent="0.25">
      <c r="A378" s="4" t="s">
        <v>25</v>
      </c>
      <c r="B378" s="37">
        <v>12.32</v>
      </c>
      <c r="C378" s="37">
        <v>12.86</v>
      </c>
      <c r="D378" s="6">
        <v>13346198.843800003</v>
      </c>
      <c r="E378" s="6">
        <v>288068070.93000001</v>
      </c>
      <c r="J378" s="3"/>
    </row>
    <row r="379" spans="1:10" ht="15" x14ac:dyDescent="0.25">
      <c r="A379" s="4" t="s">
        <v>24</v>
      </c>
      <c r="B379" s="37">
        <v>9.76</v>
      </c>
      <c r="C379" s="37">
        <v>12.73</v>
      </c>
      <c r="D379" s="6">
        <v>11238939.311599992</v>
      </c>
      <c r="E379" s="6">
        <v>248023680.25</v>
      </c>
      <c r="J379" s="3"/>
    </row>
    <row r="380" spans="1:10" ht="15" x14ac:dyDescent="0.25">
      <c r="A380" s="4" t="s">
        <v>23</v>
      </c>
      <c r="B380" s="37">
        <v>4.9800000000000004</v>
      </c>
      <c r="C380" s="37">
        <v>12.73</v>
      </c>
      <c r="D380" s="6">
        <v>32452353.090499993</v>
      </c>
      <c r="E380" s="6">
        <v>202430317.28999999</v>
      </c>
      <c r="J380" s="3"/>
    </row>
    <row r="381" spans="1:10" ht="15" x14ac:dyDescent="0.25">
      <c r="A381" s="9" t="s">
        <v>4</v>
      </c>
      <c r="B381" s="4"/>
      <c r="C381" s="4"/>
      <c r="D381" s="13">
        <f>SUM(D378:D380)</f>
        <v>57037491.24589999</v>
      </c>
      <c r="E381" s="13">
        <f>SUM(E378:E380)</f>
        <v>738522068.47000003</v>
      </c>
      <c r="J381" s="3"/>
    </row>
    <row r="382" spans="1:10" ht="9" customHeight="1" x14ac:dyDescent="0.25">
      <c r="A382" s="4"/>
      <c r="B382" s="4"/>
      <c r="C382" s="4"/>
      <c r="D382" s="4"/>
      <c r="E382" s="29"/>
    </row>
    <row r="383" spans="1:10" ht="15" x14ac:dyDescent="0.25">
      <c r="A383" s="5" t="s">
        <v>22</v>
      </c>
      <c r="B383" s="4"/>
      <c r="C383" s="4"/>
      <c r="D383" s="4"/>
      <c r="E383" s="29"/>
    </row>
    <row r="384" spans="1:10" ht="9" customHeight="1" x14ac:dyDescent="0.25">
      <c r="A384" s="4"/>
      <c r="B384" s="4"/>
      <c r="C384" s="4"/>
      <c r="D384" s="4"/>
      <c r="E384" s="29"/>
    </row>
    <row r="385" spans="1:7" ht="15" x14ac:dyDescent="0.25">
      <c r="A385" s="4" t="s">
        <v>21</v>
      </c>
      <c r="B385" s="37">
        <v>11.396599999999999</v>
      </c>
      <c r="C385" s="37">
        <f>B385</f>
        <v>11.396599999999999</v>
      </c>
      <c r="D385" s="6">
        <v>171706099.46000001</v>
      </c>
      <c r="E385" s="6">
        <v>264269423.56</v>
      </c>
      <c r="G385" s="2"/>
    </row>
    <row r="386" spans="1:7" ht="15" x14ac:dyDescent="0.25">
      <c r="A386" s="4" t="s">
        <v>20</v>
      </c>
      <c r="B386" s="37">
        <v>12.53</v>
      </c>
      <c r="C386" s="37">
        <v>12.34</v>
      </c>
      <c r="D386" s="14">
        <v>63724600.171499968</v>
      </c>
      <c r="E386" s="7">
        <v>739755838.15999997</v>
      </c>
    </row>
    <row r="387" spans="1:7" ht="15" x14ac:dyDescent="0.25">
      <c r="A387" s="9" t="s">
        <v>4</v>
      </c>
      <c r="B387" s="4"/>
      <c r="C387" s="4"/>
      <c r="D387" s="13">
        <f>SUM(D384:D386)</f>
        <v>235430699.63149998</v>
      </c>
      <c r="E387" s="13">
        <f>SUM(E384:E386)</f>
        <v>1004025261.72</v>
      </c>
    </row>
    <row r="388" spans="1:7" ht="9" customHeight="1" x14ac:dyDescent="0.25">
      <c r="A388" s="4"/>
      <c r="B388" s="4"/>
      <c r="C388" s="4"/>
      <c r="D388" s="6"/>
      <c r="E388" s="7"/>
    </row>
    <row r="389" spans="1:7" ht="15" x14ac:dyDescent="0.25">
      <c r="A389" s="5" t="s">
        <v>19</v>
      </c>
      <c r="B389" s="4"/>
      <c r="C389" s="4"/>
      <c r="D389" s="6"/>
      <c r="E389" s="7"/>
    </row>
    <row r="390" spans="1:7" ht="9" customHeight="1" x14ac:dyDescent="0.25">
      <c r="A390" s="4"/>
      <c r="B390" s="4"/>
      <c r="C390" s="4"/>
      <c r="D390" s="6"/>
      <c r="E390" s="7"/>
    </row>
    <row r="391" spans="1:7" ht="15" x14ac:dyDescent="0.25">
      <c r="A391" s="4" t="s">
        <v>18</v>
      </c>
      <c r="B391" s="37">
        <v>4.29</v>
      </c>
      <c r="C391" s="46">
        <v>5</v>
      </c>
      <c r="D391" s="6">
        <v>3893280.551</v>
      </c>
      <c r="E391" s="7">
        <v>553429830.32000005</v>
      </c>
    </row>
    <row r="392" spans="1:7" ht="15" x14ac:dyDescent="0.25">
      <c r="A392" s="4" t="s">
        <v>17</v>
      </c>
      <c r="B392" s="37">
        <v>0.2079</v>
      </c>
      <c r="C392" s="37">
        <f>B392</f>
        <v>0.2079</v>
      </c>
      <c r="D392" s="6">
        <v>298468909.63999999</v>
      </c>
      <c r="E392" s="7">
        <v>1665187893.77</v>
      </c>
    </row>
    <row r="393" spans="1:7" ht="15" x14ac:dyDescent="0.25">
      <c r="A393" s="11" t="s">
        <v>9</v>
      </c>
      <c r="B393" s="37">
        <v>2.38</v>
      </c>
      <c r="C393" s="37">
        <v>1.1200000000000001</v>
      </c>
      <c r="D393" s="6">
        <v>1500000</v>
      </c>
      <c r="E393" s="7">
        <v>170505000</v>
      </c>
    </row>
    <row r="394" spans="1:7" ht="15" x14ac:dyDescent="0.25">
      <c r="A394" s="4" t="s">
        <v>8</v>
      </c>
      <c r="B394" s="37">
        <v>2.4</v>
      </c>
      <c r="C394" s="37">
        <v>3.44</v>
      </c>
      <c r="D394" s="6">
        <v>1500000</v>
      </c>
      <c r="E394" s="7">
        <v>167850000</v>
      </c>
    </row>
    <row r="395" spans="1:7" ht="15" x14ac:dyDescent="0.25">
      <c r="A395" s="4" t="s">
        <v>326</v>
      </c>
      <c r="B395" s="47">
        <v>6.06</v>
      </c>
      <c r="C395" s="57">
        <v>7.8</v>
      </c>
      <c r="D395" s="7">
        <v>605577159.0388428</v>
      </c>
      <c r="E395" s="7">
        <v>549827718.89999998</v>
      </c>
    </row>
    <row r="396" spans="1:7" ht="15" x14ac:dyDescent="0.25">
      <c r="A396" s="9" t="s">
        <v>4</v>
      </c>
      <c r="B396" s="4"/>
      <c r="C396" s="4"/>
      <c r="D396" s="13">
        <f>SUM(D391:D395)</f>
        <v>910939349.22984278</v>
      </c>
      <c r="E396" s="13">
        <f>SUM(E391:E395)</f>
        <v>3106800442.9900002</v>
      </c>
    </row>
    <row r="397" spans="1:7" ht="9" customHeight="1" x14ac:dyDescent="0.25">
      <c r="A397" s="4"/>
      <c r="B397" s="4"/>
      <c r="C397" s="4"/>
      <c r="D397" s="6"/>
      <c r="E397" s="7"/>
    </row>
    <row r="398" spans="1:7" ht="15" x14ac:dyDescent="0.25">
      <c r="A398" s="5" t="s">
        <v>16</v>
      </c>
      <c r="B398" s="4"/>
      <c r="C398" s="4"/>
      <c r="D398" s="6"/>
      <c r="E398" s="7"/>
    </row>
    <row r="399" spans="1:7" ht="9" customHeight="1" x14ac:dyDescent="0.25">
      <c r="A399" s="4"/>
      <c r="B399" s="4"/>
      <c r="C399" s="4"/>
      <c r="D399" s="6"/>
      <c r="E399" s="7"/>
    </row>
    <row r="400" spans="1:7" ht="15" x14ac:dyDescent="0.25">
      <c r="A400" s="4" t="s">
        <v>15</v>
      </c>
      <c r="B400" s="31" t="s">
        <v>169</v>
      </c>
      <c r="C400" s="31" t="s">
        <v>169</v>
      </c>
      <c r="D400" s="6">
        <v>0</v>
      </c>
      <c r="E400" s="7">
        <v>2432557.5299999998</v>
      </c>
    </row>
    <row r="401" spans="1:5" ht="15" x14ac:dyDescent="0.25">
      <c r="A401" s="4" t="s">
        <v>14</v>
      </c>
      <c r="B401" s="37">
        <v>5.9287000000000001</v>
      </c>
      <c r="C401" s="37">
        <v>7.8297999999999996</v>
      </c>
      <c r="D401" s="6">
        <v>269073.36900000001</v>
      </c>
      <c r="E401" s="7">
        <v>424429966.30000001</v>
      </c>
    </row>
    <row r="402" spans="1:5" ht="15" x14ac:dyDescent="0.25">
      <c r="A402" s="4" t="s">
        <v>13</v>
      </c>
      <c r="B402" s="37">
        <v>-3.3980999999999999</v>
      </c>
      <c r="C402" s="37">
        <v>10</v>
      </c>
      <c r="D402" s="6">
        <v>30000000</v>
      </c>
      <c r="E402" s="7">
        <v>22233000</v>
      </c>
    </row>
    <row r="403" spans="1:5" ht="15" x14ac:dyDescent="0.25">
      <c r="A403" s="4" t="s">
        <v>12</v>
      </c>
      <c r="B403" s="37">
        <v>-14.5261</v>
      </c>
      <c r="C403" s="37">
        <v>8</v>
      </c>
      <c r="D403" s="6">
        <v>9622786.7589999996</v>
      </c>
      <c r="E403" s="10">
        <v>3245765.97</v>
      </c>
    </row>
    <row r="404" spans="1:5" ht="15" x14ac:dyDescent="0.25">
      <c r="A404" s="4" t="s">
        <v>11</v>
      </c>
      <c r="B404" s="37">
        <v>-42.386000000000003</v>
      </c>
      <c r="C404" s="37">
        <v>8</v>
      </c>
      <c r="D404" s="6">
        <v>9933445.9120000005</v>
      </c>
      <c r="E404" s="10">
        <v>966524.29</v>
      </c>
    </row>
    <row r="405" spans="1:5" ht="15" x14ac:dyDescent="0.25">
      <c r="A405" s="4" t="s">
        <v>10</v>
      </c>
      <c r="B405" s="37">
        <v>5.1989578769592963</v>
      </c>
      <c r="C405" s="37">
        <v>6.4969000000000001</v>
      </c>
      <c r="D405" s="12">
        <v>0</v>
      </c>
      <c r="E405" s="10">
        <v>433525061.83999997</v>
      </c>
    </row>
    <row r="406" spans="1:5" ht="15" x14ac:dyDescent="0.25">
      <c r="A406" s="11" t="s">
        <v>191</v>
      </c>
      <c r="B406" s="37">
        <v>7.0968</v>
      </c>
      <c r="C406" s="37">
        <f>B406</f>
        <v>7.0968</v>
      </c>
      <c r="D406" s="6">
        <v>78630030.290000007</v>
      </c>
      <c r="E406" s="7">
        <v>113033813.73999999</v>
      </c>
    </row>
    <row r="407" spans="1:5" ht="15" x14ac:dyDescent="0.25">
      <c r="A407" s="4" t="s">
        <v>7</v>
      </c>
      <c r="B407" s="33" t="s">
        <v>310</v>
      </c>
      <c r="C407" s="33" t="s">
        <v>310</v>
      </c>
      <c r="D407" s="6">
        <v>0</v>
      </c>
      <c r="E407" s="7">
        <v>145528199.82999998</v>
      </c>
    </row>
    <row r="408" spans="1:5" ht="15" x14ac:dyDescent="0.25">
      <c r="A408" s="4" t="s">
        <v>6</v>
      </c>
      <c r="B408" s="33" t="s">
        <v>310</v>
      </c>
      <c r="C408" s="33" t="s">
        <v>310</v>
      </c>
      <c r="D408" s="6">
        <v>0</v>
      </c>
      <c r="E408" s="7">
        <v>323174322.43000001</v>
      </c>
    </row>
    <row r="409" spans="1:5" ht="15" x14ac:dyDescent="0.25">
      <c r="A409" s="38" t="s">
        <v>309</v>
      </c>
      <c r="B409" s="32" t="s">
        <v>170</v>
      </c>
      <c r="C409" s="32" t="s">
        <v>170</v>
      </c>
      <c r="D409" s="6">
        <v>0</v>
      </c>
      <c r="E409" s="7">
        <v>42993903.920000002</v>
      </c>
    </row>
    <row r="410" spans="1:5" ht="15" x14ac:dyDescent="0.25">
      <c r="A410" s="4" t="s">
        <v>5</v>
      </c>
      <c r="B410" s="33" t="s">
        <v>310</v>
      </c>
      <c r="C410" s="33" t="s">
        <v>310</v>
      </c>
      <c r="D410" s="6">
        <v>0</v>
      </c>
      <c r="E410" s="10">
        <v>425025881.06999999</v>
      </c>
    </row>
    <row r="411" spans="1:5" ht="15" x14ac:dyDescent="0.25">
      <c r="A411" s="9" t="s">
        <v>4</v>
      </c>
      <c r="B411" s="4"/>
      <c r="C411" s="4"/>
      <c r="D411" s="8">
        <f>SUM(D400:D410)</f>
        <v>128455336.33000001</v>
      </c>
      <c r="E411" s="8">
        <f>SUM(E400:E410)</f>
        <v>1936588996.9200001</v>
      </c>
    </row>
    <row r="412" spans="1:5" ht="9" customHeight="1" x14ac:dyDescent="0.25">
      <c r="A412" s="4"/>
      <c r="B412" s="4"/>
      <c r="C412" s="4"/>
      <c r="D412" s="6"/>
      <c r="E412" s="7"/>
    </row>
    <row r="413" spans="1:5" ht="15" x14ac:dyDescent="0.25">
      <c r="A413" s="5" t="s">
        <v>3</v>
      </c>
      <c r="B413" s="31" t="s">
        <v>169</v>
      </c>
      <c r="C413" s="31" t="s">
        <v>169</v>
      </c>
      <c r="D413" s="6"/>
      <c r="E413" s="7">
        <v>25662596.929999996</v>
      </c>
    </row>
    <row r="414" spans="1:5" ht="15" x14ac:dyDescent="0.25">
      <c r="A414" s="4"/>
      <c r="B414" s="4"/>
      <c r="C414" s="29"/>
      <c r="D414" s="6"/>
      <c r="E414" s="4"/>
    </row>
    <row r="415" spans="1:5" ht="15" x14ac:dyDescent="0.25">
      <c r="A415" s="5" t="s">
        <v>2</v>
      </c>
      <c r="B415" s="31" t="s">
        <v>169</v>
      </c>
      <c r="C415" s="31" t="s">
        <v>169</v>
      </c>
      <c r="D415" s="6"/>
      <c r="E415" s="7">
        <f>'[1]Portfolio Returns'!$D$36</f>
        <v>56420228.090000004</v>
      </c>
    </row>
    <row r="416" spans="1:5" ht="15" x14ac:dyDescent="0.25">
      <c r="A416" s="5"/>
      <c r="B416" s="4"/>
      <c r="C416" s="4"/>
      <c r="D416" s="6"/>
      <c r="E416" s="6"/>
    </row>
    <row r="417" spans="1:5" ht="15.75" thickBot="1" x14ac:dyDescent="0.3">
      <c r="A417" s="5" t="s">
        <v>1</v>
      </c>
      <c r="B417" s="37">
        <v>10.228999999999999</v>
      </c>
      <c r="C417" s="37">
        <v>9.1943000000000001</v>
      </c>
      <c r="D417" s="34">
        <f>D411+D396+D387+D381+D374</f>
        <v>1343538587.1872427</v>
      </c>
      <c r="E417" s="35">
        <f>E415+E413+E411+E396+E387+E381+E374</f>
        <v>7150093912.8100014</v>
      </c>
    </row>
    <row r="418" spans="1:5" ht="15" x14ac:dyDescent="0.25">
      <c r="A418" s="4"/>
      <c r="B418" s="4"/>
      <c r="C418" s="28"/>
      <c r="D418" s="28"/>
      <c r="E418" s="36"/>
    </row>
    <row r="419" spans="1:5" ht="28.5" customHeight="1" x14ac:dyDescent="0.25">
      <c r="A419" s="55" t="s">
        <v>0</v>
      </c>
      <c r="B419" s="55"/>
      <c r="C419" s="55"/>
      <c r="D419" s="55"/>
      <c r="E419" s="55"/>
    </row>
    <row r="420" spans="1:5" ht="15" x14ac:dyDescent="0.25">
      <c r="E420" s="3"/>
    </row>
    <row r="421" spans="1:5" ht="15" hidden="1" x14ac:dyDescent="0.25">
      <c r="E421" s="2"/>
    </row>
    <row r="422" spans="1:5" ht="15" hidden="1" x14ac:dyDescent="0.25"/>
    <row r="423" spans="1:5" ht="15" hidden="1" x14ac:dyDescent="0.25">
      <c r="E423" s="2"/>
    </row>
    <row r="424" spans="1:5" ht="15" hidden="1" x14ac:dyDescent="0.25"/>
    <row r="425" spans="1:5" ht="15" hidden="1" x14ac:dyDescent="0.25"/>
    <row r="426" spans="1:5" ht="15" hidden="1" x14ac:dyDescent="0.25"/>
    <row r="427" spans="1:5" ht="15" hidden="1" x14ac:dyDescent="0.25"/>
    <row r="428" spans="1:5" ht="15" hidden="1" x14ac:dyDescent="0.25"/>
    <row r="429" spans="1:5" ht="15" hidden="1" x14ac:dyDescent="0.25"/>
    <row r="430" spans="1:5" ht="15" hidden="1" x14ac:dyDescent="0.25"/>
    <row r="431" spans="1:5" ht="15" hidden="1" x14ac:dyDescent="0.25"/>
    <row r="432" spans="1:5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0" hidden="1" customHeight="1" x14ac:dyDescent="0.25"/>
    <row r="577" ht="0" hidden="1" customHeight="1" x14ac:dyDescent="0.25"/>
    <row r="578" ht="0" hidden="1" customHeight="1" x14ac:dyDescent="0.25"/>
  </sheetData>
  <mergeCells count="333">
    <mergeCell ref="C54:D54"/>
    <mergeCell ref="C55:D55"/>
    <mergeCell ref="C56:D56"/>
    <mergeCell ref="C57:D57"/>
    <mergeCell ref="C58:D58"/>
    <mergeCell ref="C51:D51"/>
    <mergeCell ref="C52:D52"/>
    <mergeCell ref="C53:D53"/>
    <mergeCell ref="A419:E419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78:D78"/>
    <mergeCell ref="C79:D79"/>
    <mergeCell ref="C80:D80"/>
    <mergeCell ref="C82:D82"/>
    <mergeCell ref="C83:D83"/>
    <mergeCell ref="C46:D46"/>
    <mergeCell ref="C47:D47"/>
    <mergeCell ref="C48:D48"/>
    <mergeCell ref="C49:D49"/>
    <mergeCell ref="C50:D50"/>
    <mergeCell ref="C32:D32"/>
    <mergeCell ref="C34:D34"/>
    <mergeCell ref="C35:D35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36:D36"/>
    <mergeCell ref="C69:D69"/>
    <mergeCell ref="C70:D70"/>
    <mergeCell ref="C71:D71"/>
    <mergeCell ref="C76:D76"/>
    <mergeCell ref="C89:D89"/>
    <mergeCell ref="C90:D90"/>
    <mergeCell ref="C91:D91"/>
    <mergeCell ref="C92:D92"/>
    <mergeCell ref="C81:D81"/>
    <mergeCell ref="C93:D93"/>
    <mergeCell ref="C84:D84"/>
    <mergeCell ref="C85:D85"/>
    <mergeCell ref="C86:D86"/>
    <mergeCell ref="C87:D87"/>
    <mergeCell ref="C88:D88"/>
    <mergeCell ref="C99:D99"/>
    <mergeCell ref="C100:D100"/>
    <mergeCell ref="C101:D101"/>
    <mergeCell ref="C102:D102"/>
    <mergeCell ref="C103:D103"/>
    <mergeCell ref="C94:D94"/>
    <mergeCell ref="C95:D95"/>
    <mergeCell ref="C96:D96"/>
    <mergeCell ref="C97:D97"/>
    <mergeCell ref="C98:D98"/>
    <mergeCell ref="C109:D109"/>
    <mergeCell ref="C110:D110"/>
    <mergeCell ref="C111:D111"/>
    <mergeCell ref="C112:D112"/>
    <mergeCell ref="C113:D113"/>
    <mergeCell ref="C104:D104"/>
    <mergeCell ref="C105:D105"/>
    <mergeCell ref="C106:D106"/>
    <mergeCell ref="C107:D107"/>
    <mergeCell ref="C108:D108"/>
    <mergeCell ref="C119:D119"/>
    <mergeCell ref="C120:D120"/>
    <mergeCell ref="C121:D121"/>
    <mergeCell ref="C122:D122"/>
    <mergeCell ref="C123:D123"/>
    <mergeCell ref="C114:D114"/>
    <mergeCell ref="C115:D115"/>
    <mergeCell ref="C116:D116"/>
    <mergeCell ref="C117:D117"/>
    <mergeCell ref="C118:D118"/>
    <mergeCell ref="C129:D129"/>
    <mergeCell ref="C130:D130"/>
    <mergeCell ref="C131:D131"/>
    <mergeCell ref="C132:D132"/>
    <mergeCell ref="C133:D133"/>
    <mergeCell ref="C124:D124"/>
    <mergeCell ref="C125:D125"/>
    <mergeCell ref="C126:D126"/>
    <mergeCell ref="C127:D127"/>
    <mergeCell ref="C128:D128"/>
    <mergeCell ref="C139:D139"/>
    <mergeCell ref="C140:D140"/>
    <mergeCell ref="C141:D141"/>
    <mergeCell ref="C142:D142"/>
    <mergeCell ref="C143:D143"/>
    <mergeCell ref="C134:D134"/>
    <mergeCell ref="C135:D135"/>
    <mergeCell ref="C136:D136"/>
    <mergeCell ref="C137:D137"/>
    <mergeCell ref="C138:D138"/>
    <mergeCell ref="C149:D149"/>
    <mergeCell ref="C150:D150"/>
    <mergeCell ref="C151:D151"/>
    <mergeCell ref="C152:D152"/>
    <mergeCell ref="C153:D153"/>
    <mergeCell ref="C144:D144"/>
    <mergeCell ref="C145:D145"/>
    <mergeCell ref="C146:D146"/>
    <mergeCell ref="C147:D147"/>
    <mergeCell ref="C148:D148"/>
    <mergeCell ref="C159:D159"/>
    <mergeCell ref="C160:D160"/>
    <mergeCell ref="C161:D161"/>
    <mergeCell ref="C162:D162"/>
    <mergeCell ref="C163:D163"/>
    <mergeCell ref="C154:D154"/>
    <mergeCell ref="C155:D155"/>
    <mergeCell ref="C156:D156"/>
    <mergeCell ref="C157:D157"/>
    <mergeCell ref="C158:D158"/>
    <mergeCell ref="C169:D169"/>
    <mergeCell ref="C170:D170"/>
    <mergeCell ref="C171:D171"/>
    <mergeCell ref="C172:D172"/>
    <mergeCell ref="C173:D173"/>
    <mergeCell ref="C164:D164"/>
    <mergeCell ref="C165:D165"/>
    <mergeCell ref="C166:D166"/>
    <mergeCell ref="C167:D167"/>
    <mergeCell ref="C168:D168"/>
    <mergeCell ref="C179:D179"/>
    <mergeCell ref="C180:D180"/>
    <mergeCell ref="C181:D181"/>
    <mergeCell ref="C182:D182"/>
    <mergeCell ref="C183:D183"/>
    <mergeCell ref="C174:D174"/>
    <mergeCell ref="C175:D175"/>
    <mergeCell ref="C176:D176"/>
    <mergeCell ref="C177:D177"/>
    <mergeCell ref="C178:D178"/>
    <mergeCell ref="C189:D189"/>
    <mergeCell ref="C190:D190"/>
    <mergeCell ref="C191:D191"/>
    <mergeCell ref="C192:D192"/>
    <mergeCell ref="C193:D193"/>
    <mergeCell ref="C184:D184"/>
    <mergeCell ref="C185:D185"/>
    <mergeCell ref="C186:D186"/>
    <mergeCell ref="C187:D187"/>
    <mergeCell ref="C188:D188"/>
    <mergeCell ref="C199:D199"/>
    <mergeCell ref="C200:D200"/>
    <mergeCell ref="C201:D201"/>
    <mergeCell ref="C202:D202"/>
    <mergeCell ref="C203:D203"/>
    <mergeCell ref="C194:D194"/>
    <mergeCell ref="C195:D195"/>
    <mergeCell ref="C196:D196"/>
    <mergeCell ref="C197:D197"/>
    <mergeCell ref="C198:D198"/>
    <mergeCell ref="C209:D209"/>
    <mergeCell ref="C210:D210"/>
    <mergeCell ref="C211:D211"/>
    <mergeCell ref="C212:D212"/>
    <mergeCell ref="C213:D213"/>
    <mergeCell ref="C204:D204"/>
    <mergeCell ref="C205:D205"/>
    <mergeCell ref="C206:D206"/>
    <mergeCell ref="C207:D207"/>
    <mergeCell ref="C208:D208"/>
    <mergeCell ref="C219:D219"/>
    <mergeCell ref="C220:D220"/>
    <mergeCell ref="C221:D221"/>
    <mergeCell ref="C222:D222"/>
    <mergeCell ref="C223:D223"/>
    <mergeCell ref="C214:D214"/>
    <mergeCell ref="C215:D215"/>
    <mergeCell ref="C216:D216"/>
    <mergeCell ref="C217:D217"/>
    <mergeCell ref="C218:D218"/>
    <mergeCell ref="C229:D229"/>
    <mergeCell ref="C230:D230"/>
    <mergeCell ref="C231:D231"/>
    <mergeCell ref="C232:D232"/>
    <mergeCell ref="C233:D233"/>
    <mergeCell ref="C224:D224"/>
    <mergeCell ref="C225:D225"/>
    <mergeCell ref="C226:D226"/>
    <mergeCell ref="C227:D227"/>
    <mergeCell ref="C228:D228"/>
    <mergeCell ref="C239:D239"/>
    <mergeCell ref="C240:D240"/>
    <mergeCell ref="C241:D241"/>
    <mergeCell ref="C242:D242"/>
    <mergeCell ref="C243:D243"/>
    <mergeCell ref="C234:D234"/>
    <mergeCell ref="C235:D235"/>
    <mergeCell ref="C236:D236"/>
    <mergeCell ref="C237:D237"/>
    <mergeCell ref="C238:D238"/>
    <mergeCell ref="C249:D249"/>
    <mergeCell ref="C250:D250"/>
    <mergeCell ref="C251:D251"/>
    <mergeCell ref="C252:D252"/>
    <mergeCell ref="C253:D253"/>
    <mergeCell ref="C244:D244"/>
    <mergeCell ref="C245:D245"/>
    <mergeCell ref="C246:D246"/>
    <mergeCell ref="C247:D247"/>
    <mergeCell ref="C248:D248"/>
    <mergeCell ref="C259:D259"/>
    <mergeCell ref="C260:D260"/>
    <mergeCell ref="C261:D261"/>
    <mergeCell ref="C262:D262"/>
    <mergeCell ref="C263:D263"/>
    <mergeCell ref="C254:D254"/>
    <mergeCell ref="C255:D255"/>
    <mergeCell ref="C256:D256"/>
    <mergeCell ref="C257:D257"/>
    <mergeCell ref="C258:D258"/>
    <mergeCell ref="C269:D269"/>
    <mergeCell ref="C270:D270"/>
    <mergeCell ref="C271:D271"/>
    <mergeCell ref="C272:D272"/>
    <mergeCell ref="C273:D273"/>
    <mergeCell ref="C264:D264"/>
    <mergeCell ref="C265:D265"/>
    <mergeCell ref="C266:D266"/>
    <mergeCell ref="C267:D267"/>
    <mergeCell ref="C268:D268"/>
    <mergeCell ref="C279:D279"/>
    <mergeCell ref="C280:D280"/>
    <mergeCell ref="C281:D281"/>
    <mergeCell ref="C282:D282"/>
    <mergeCell ref="C283:D283"/>
    <mergeCell ref="C274:D274"/>
    <mergeCell ref="C275:D275"/>
    <mergeCell ref="C276:D276"/>
    <mergeCell ref="C277:D277"/>
    <mergeCell ref="C278:D278"/>
    <mergeCell ref="C289:D289"/>
    <mergeCell ref="C290:D290"/>
    <mergeCell ref="C291:D291"/>
    <mergeCell ref="C292:D292"/>
    <mergeCell ref="C293:D293"/>
    <mergeCell ref="C284:D284"/>
    <mergeCell ref="C285:D285"/>
    <mergeCell ref="C286:D286"/>
    <mergeCell ref="C287:D287"/>
    <mergeCell ref="C288:D288"/>
    <mergeCell ref="C299:D299"/>
    <mergeCell ref="C300:D300"/>
    <mergeCell ref="C301:D301"/>
    <mergeCell ref="C302:D302"/>
    <mergeCell ref="C303:D303"/>
    <mergeCell ref="C294:D294"/>
    <mergeCell ref="C295:D295"/>
    <mergeCell ref="C296:D296"/>
    <mergeCell ref="C297:D297"/>
    <mergeCell ref="C298:D298"/>
    <mergeCell ref="C309:D309"/>
    <mergeCell ref="C310:D310"/>
    <mergeCell ref="C311:D311"/>
    <mergeCell ref="C312:D312"/>
    <mergeCell ref="C313:D313"/>
    <mergeCell ref="C304:D304"/>
    <mergeCell ref="C305:D305"/>
    <mergeCell ref="C306:D306"/>
    <mergeCell ref="C307:D307"/>
    <mergeCell ref="C308:D308"/>
    <mergeCell ref="C319:D319"/>
    <mergeCell ref="C320:D320"/>
    <mergeCell ref="C321:D321"/>
    <mergeCell ref="C322:D322"/>
    <mergeCell ref="C323:D323"/>
    <mergeCell ref="C314:D314"/>
    <mergeCell ref="C315:D315"/>
    <mergeCell ref="C316:D316"/>
    <mergeCell ref="C317:D317"/>
    <mergeCell ref="C318:D318"/>
    <mergeCell ref="C329:D329"/>
    <mergeCell ref="C330:D330"/>
    <mergeCell ref="C331:D331"/>
    <mergeCell ref="C332:D332"/>
    <mergeCell ref="C333:D333"/>
    <mergeCell ref="C324:D324"/>
    <mergeCell ref="C325:D325"/>
    <mergeCell ref="C326:D326"/>
    <mergeCell ref="C327:D327"/>
    <mergeCell ref="C328:D328"/>
    <mergeCell ref="C346:D346"/>
    <mergeCell ref="C347:D347"/>
    <mergeCell ref="C348:D348"/>
    <mergeCell ref="C339:D339"/>
    <mergeCell ref="C340:D340"/>
    <mergeCell ref="C341:D341"/>
    <mergeCell ref="C342:D342"/>
    <mergeCell ref="C343:D343"/>
    <mergeCell ref="C334:D334"/>
    <mergeCell ref="C335:D335"/>
    <mergeCell ref="C336:D336"/>
    <mergeCell ref="C337:D337"/>
    <mergeCell ref="C338:D338"/>
    <mergeCell ref="C365:D365"/>
    <mergeCell ref="C72:D72"/>
    <mergeCell ref="C73:D73"/>
    <mergeCell ref="C74:D74"/>
    <mergeCell ref="C75:D75"/>
    <mergeCell ref="C364:D364"/>
    <mergeCell ref="C359:D359"/>
    <mergeCell ref="C360:D360"/>
    <mergeCell ref="C361:D361"/>
    <mergeCell ref="C362:D362"/>
    <mergeCell ref="C363:D363"/>
    <mergeCell ref="C354:D354"/>
    <mergeCell ref="C355:D355"/>
    <mergeCell ref="C356:D356"/>
    <mergeCell ref="C357:D357"/>
    <mergeCell ref="C358:D358"/>
    <mergeCell ref="C349:D349"/>
    <mergeCell ref="C350:D350"/>
    <mergeCell ref="C351:D351"/>
    <mergeCell ref="C352:D352"/>
    <mergeCell ref="C353:D353"/>
    <mergeCell ref="C344:D344"/>
    <mergeCell ref="C345:D345"/>
  </mergeCells>
  <hyperlinks>
    <hyperlink ref="B407" r:id="rId1" xr:uid="{683A1C18-DD4C-4797-AD71-BADADC474B13}"/>
    <hyperlink ref="C407" r:id="rId2" xr:uid="{31922E68-20FC-483B-ACB6-9E3C98910C3F}"/>
    <hyperlink ref="B408" r:id="rId3" xr:uid="{3553930A-4EFE-41CB-BF8E-66288C96FC04}"/>
    <hyperlink ref="C408" r:id="rId4" xr:uid="{5AA3FDE7-289E-412A-BC92-8EF7EE4F8F76}"/>
    <hyperlink ref="B410" r:id="rId5" xr:uid="{1A219946-4385-4E49-9FEA-B8FDC9AD4655}"/>
    <hyperlink ref="C410" r:id="rId6" xr:uid="{D3A15D42-C3E3-4C2D-80C3-B0B07418ABA7}"/>
  </hyperlinks>
  <pageMargins left="0.7" right="0.7" top="0.75" bottom="0.75" header="0.3" footer="0.3"/>
  <pageSetup paperSize="9" scale="36" fitToHeight="3" orientation="portrait" verticalDpi="1200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Fund Assets 31122025</vt:lpstr>
      <vt:lpstr>'Total Fund Assets 31122025'!Print_Area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GRIFFITHS, Nathan</dc:creator>
  <cp:lastModifiedBy>GRIFFITHS, Nathan</cp:lastModifiedBy>
  <cp:lastPrinted>2025-09-19T07:39:23Z</cp:lastPrinted>
  <dcterms:created xsi:type="dcterms:W3CDTF">2022-10-14T10:49:33Z</dcterms:created>
  <dcterms:modified xsi:type="dcterms:W3CDTF">2026-04-15T14:14:56Z</dcterms:modified>
</cp:coreProperties>
</file>