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wccouncil-my.sharepoint.com/personal/nathan_griffiths_cheshirewestandchester_gov_uk/Documents/documents/"/>
    </mc:Choice>
  </mc:AlternateContent>
  <xr:revisionPtr revIDLastSave="4" documentId="8_{262F5085-56CC-4E28-B824-DAB3ACAAC328}" xr6:coauthVersionLast="47" xr6:coauthVersionMax="47" xr10:uidLastSave="{DAABB272-A8EB-4DF1-8C2E-6E3A622D082D}"/>
  <bookViews>
    <workbookView xWindow="-120" yWindow="-120" windowWidth="29040" windowHeight="15720" xr2:uid="{6FCEE95A-EF3C-4F30-9D0A-38B09F6327A0}"/>
  </bookViews>
  <sheets>
    <sheet name="Total Fund Assets 31032026" sheetId="1" r:id="rId1"/>
  </sheets>
  <externalReferences>
    <externalReference r:id="rId2"/>
  </externalReferences>
  <definedNames>
    <definedName name="_xlnm.Print_Area" localSheetId="0">'Total Fund Assets 31032026'!$A$1:$E$420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12" i="1" l="1"/>
  <c r="E412" i="1"/>
  <c r="E414" i="1"/>
  <c r="C407" i="1"/>
  <c r="C394" i="1"/>
  <c r="C387" i="1"/>
  <c r="C367" i="1" l="1"/>
  <c r="C71" i="1"/>
  <c r="D375" i="1" s="1"/>
  <c r="E71" i="1"/>
  <c r="E375" i="1" s="1"/>
  <c r="D383" i="1" l="1"/>
  <c r="E383" i="1"/>
  <c r="D389" i="1"/>
  <c r="E389" i="1"/>
  <c r="D398" i="1"/>
  <c r="E398" i="1"/>
  <c r="E376" i="1" l="1"/>
  <c r="D376" i="1"/>
  <c r="D418" i="1" s="1"/>
  <c r="E367" i="1" l="1"/>
  <c r="E41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tc={F4ABA513-04A2-4861-96AF-ACA1ECDC5119}</author>
  </authors>
  <commentList>
    <comment ref="E414" authorId="0" shapeId="0" xr:uid="{F4ABA513-04A2-4861-96AF-ACA1ECDC5119}">
      <text>
        <t>[Threaded comment]
Your version of Excel allows you to read this threaded comment; however, any edits to it will get removed if the file is opened in a newer version of Excel. Learn more: https://go.microsoft.com/fwlink/?linkid=870924
Comment:
    LTGG - £1,902,146.39
GA - £200,412.12
GMO - £98,643.07
GL ACT EQ - £4,756,699.00
BROAD - £10,137,329.82
TARGETED - £2,047,056.60</t>
      </text>
    </comment>
  </commentList>
</comments>
</file>

<file path=xl/sharedStrings.xml><?xml version="1.0" encoding="utf-8"?>
<sst xmlns="http://schemas.openxmlformats.org/spreadsheetml/2006/main" count="429" uniqueCount="376">
  <si>
    <t>In addition, the Cheshire Pension Fund holds an equity share of £1.315m in LGPS Central Ltd and has also advanced the company a loan of £685,000</t>
  </si>
  <si>
    <t>Grand Total</t>
  </si>
  <si>
    <t>Cash</t>
  </si>
  <si>
    <t>Cash Held by Investment Managers</t>
  </si>
  <si>
    <t>Total</t>
  </si>
  <si>
    <t>Private Equity Investments</t>
  </si>
  <si>
    <t>LGPS Central - Private Debt</t>
  </si>
  <si>
    <t>LGPS Central - Infrastructure</t>
  </si>
  <si>
    <t>LGPS Central Multi Asset Credit Fund</t>
  </si>
  <si>
    <t>LGPS Central Emerging Market Debt Fund</t>
  </si>
  <si>
    <t>Direct Properties</t>
  </si>
  <si>
    <t>Darwin Leisure Development Fund</t>
  </si>
  <si>
    <t>Blackstone Partners Fund</t>
  </si>
  <si>
    <t>Arrowgrass International Fund</t>
  </si>
  <si>
    <t>Alternatives</t>
  </si>
  <si>
    <t>Legal and General Over 5y Index-Linked and Fixed Gilts Fund</t>
  </si>
  <si>
    <t>BlueBay Total Return Diversified Credit Fund</t>
  </si>
  <si>
    <t>Fixed Income</t>
  </si>
  <si>
    <t>LGPS Central Climate Multi Factor Fund</t>
  </si>
  <si>
    <t>Legal &amp; General - Fundamental Global Reduced Carbon Fund</t>
  </si>
  <si>
    <t>Equities - Index and Unitised Funds</t>
  </si>
  <si>
    <t>LGPS Central Global Sustainable Eq Active Targeted Fund</t>
  </si>
  <si>
    <t>LGPS Central Global Sustainable Eq Active Broad Fund</t>
  </si>
  <si>
    <t>LGPS Central Global Active Equity Sub Fund</t>
  </si>
  <si>
    <t>Pooled Active Equities</t>
  </si>
  <si>
    <t>Baillie Gifford Long Term Global Growth Fund</t>
  </si>
  <si>
    <t>Non-Pooled Active Equities</t>
  </si>
  <si>
    <t>Market Value (£)</t>
  </si>
  <si>
    <t>Number of Units / Nominal Shares Held</t>
  </si>
  <si>
    <t>ALPHABET INC CAPITAL STOCK USD0.001 CL A</t>
  </si>
  <si>
    <t>XYLEM INC COM</t>
  </si>
  <si>
    <t>WATTS WTR TECHNOLOGIES INC</t>
  </si>
  <si>
    <t>WALMART INC COM</t>
  </si>
  <si>
    <t>VULCAN MATERIALS CO COM</t>
  </si>
  <si>
    <t>VISA INC COM CL A STK</t>
  </si>
  <si>
    <t>VESTAS WIND SYSTEM DKK0.20</t>
  </si>
  <si>
    <t>UNITEDHEALTH GROUP INC COM</t>
  </si>
  <si>
    <t>TECHTRONIC INDUSTR NPV</t>
  </si>
  <si>
    <t>SYMRISE AG NPV (BR)</t>
  </si>
  <si>
    <t>SIEMENS AG NPV(REGD)</t>
  </si>
  <si>
    <t>SHELL PLC ORD EUR0.07</t>
  </si>
  <si>
    <t>SEKISUI HOUSE NPV</t>
  </si>
  <si>
    <t>SCHWAB CHARLES CORP COM NEW</t>
  </si>
  <si>
    <t>SCHNEIDER ELECTRIC EUR4.00</t>
  </si>
  <si>
    <t>SAP SE</t>
  </si>
  <si>
    <t>SALESFORCE INC COM USD0.001</t>
  </si>
  <si>
    <t>RELX PLC</t>
  </si>
  <si>
    <t>RECRUIT HLDGS CO L NPV</t>
  </si>
  <si>
    <t>PROCTER &amp; GAMBLE COM NPV</t>
  </si>
  <si>
    <t>PARKER-HANNIFIN CORP COM</t>
  </si>
  <si>
    <t>O REILLY AUTOMOTIVE INC NEW COM USD0.01</t>
  </si>
  <si>
    <t>NVIDIA CORP COM</t>
  </si>
  <si>
    <t>NU HOLDINGS LTD</t>
  </si>
  <si>
    <t>NEXTERA ENERGY INC COM</t>
  </si>
  <si>
    <t>NETFLIX INC COM STK</t>
  </si>
  <si>
    <t>MORGAN STANLEY COM STK USD0.01</t>
  </si>
  <si>
    <t>MITSUBISHI UFJ FIN NPV</t>
  </si>
  <si>
    <t>MICROSOFT CORP COM</t>
  </si>
  <si>
    <t>MERCADOLIBRE INC COM STK</t>
  </si>
  <si>
    <t>LLOYDS BANKING GP ORD GBP0.1</t>
  </si>
  <si>
    <t>LEGAL &amp; GENERAL GP ORD GBP0.025</t>
  </si>
  <si>
    <t>LARSEN &amp; TOUBRO INR2</t>
  </si>
  <si>
    <t>KBC GROEP NV NPV</t>
  </si>
  <si>
    <t>JPMORGAN CHASE &amp; CO COM</t>
  </si>
  <si>
    <t>INTUITIVE SURGICAL INC COM NEW STK</t>
  </si>
  <si>
    <t>INTUIT COM</t>
  </si>
  <si>
    <t>INTESA SANPAOLO NPV</t>
  </si>
  <si>
    <t>INDITEX (IND.DE DISENO TEXTIL SA)       EUR0.03 (POST SUBD)</t>
  </si>
  <si>
    <t>ILLUMINA INC COM</t>
  </si>
  <si>
    <t>IBERDROLA SA EUR0.75</t>
  </si>
  <si>
    <t>HCA HEALTHCARE INC COM</t>
  </si>
  <si>
    <t>GLENCORE PLC ORD USD0.01</t>
  </si>
  <si>
    <t>FRESENIUS SE&amp;KGAA NPV</t>
  </si>
  <si>
    <t>FISERV INC COM</t>
  </si>
  <si>
    <t>ESSILORLUXOTTICA EUR 0.18</t>
  </si>
  <si>
    <t>ERSTE GROUP BANK AG NPV</t>
  </si>
  <si>
    <t>EQUINOR ASA NOK2.50</t>
  </si>
  <si>
    <t>EDWARDS LIFESCIENCES CORP COM</t>
  </si>
  <si>
    <t>ECOLAB INC COM STK USD1</t>
  </si>
  <si>
    <t>EBAY INC COM USD0.001</t>
  </si>
  <si>
    <t>DUOLINGO INC CL A COM CL A COM</t>
  </si>
  <si>
    <t>DNB ASA NOK</t>
  </si>
  <si>
    <t>DEXCOM INC COM</t>
  </si>
  <si>
    <t>DEERE &amp; CO COM</t>
  </si>
  <si>
    <t>DBS GROUP HLDGS NPV</t>
  </si>
  <si>
    <t>DANAHER CORP COM</t>
  </si>
  <si>
    <t>DAIMLER TRUCK HOLD NPV</t>
  </si>
  <si>
    <t>CREDIT AGRICOLE SA EUR3</t>
  </si>
  <si>
    <t>COURSERA INC COM</t>
  </si>
  <si>
    <t>COTERRA ENERGY INC COM</t>
  </si>
  <si>
    <t>CONOCOPHILLIPS COM</t>
  </si>
  <si>
    <t>COCA COLA CO COM</t>
  </si>
  <si>
    <t>CHUBB LTD ORD CHF24.15</t>
  </si>
  <si>
    <t>CHARTER COMMUNICATIONS INC NEW CL A CL A</t>
  </si>
  <si>
    <t>BRIDGESTONE CORP NPV</t>
  </si>
  <si>
    <t>BOSTON SCIENTIFIC CORP COM</t>
  </si>
  <si>
    <t>BOOKING HLDGS INC COM</t>
  </si>
  <si>
    <t>BNP PARIBAS EUR2</t>
  </si>
  <si>
    <t>BAYERISCHE MOTOREN WERKE A G COM</t>
  </si>
  <si>
    <t>BAYER AG NPV (REGD)</t>
  </si>
  <si>
    <t>BANK OF AMERICA CORP</t>
  </si>
  <si>
    <t>BALL CORP COM</t>
  </si>
  <si>
    <t>ASML HOLDING NV EUR0.09</t>
  </si>
  <si>
    <t>APPLE INC COM STK</t>
  </si>
  <si>
    <t>AON PLC</t>
  </si>
  <si>
    <t>AMERICAN WTR WKS CO INC NEW COM</t>
  </si>
  <si>
    <t>AMERICAN INTERNATIONAL GROUP INC COM</t>
  </si>
  <si>
    <t>AMERICAN EXPRESS CO</t>
  </si>
  <si>
    <t>AMAZON COM INC COM</t>
  </si>
  <si>
    <t>ALNYLAM PHARMACEUTICALS INC COM</t>
  </si>
  <si>
    <t>ALLIANZ SE NPV(REGD)(VINKULIERT)</t>
  </si>
  <si>
    <t>ALIBABA GROUP HOLDING LTD</t>
  </si>
  <si>
    <t>AIRBUS SE EUR1</t>
  </si>
  <si>
    <t>AIA GROUP LTD NPV</t>
  </si>
  <si>
    <t>ADYEN NV EUR0.01</t>
  </si>
  <si>
    <t>ADVANCED MICRO DEVICES INC COM</t>
  </si>
  <si>
    <t>ADR HDFC BK LTD ADR REPSTG 3 SHS</t>
  </si>
  <si>
    <t>Nominal</t>
  </si>
  <si>
    <t>Security Description</t>
  </si>
  <si>
    <t>Active Equities (in pooled/unitised funds)</t>
  </si>
  <si>
    <t>Technology</t>
  </si>
  <si>
    <t>Consumer Services</t>
  </si>
  <si>
    <t>Industrials</t>
  </si>
  <si>
    <t>Telecommunications</t>
  </si>
  <si>
    <t>TENCENT HOLDINGS LTD HK/00700</t>
  </si>
  <si>
    <t>SPOTIFY TECHNOLOGY SA</t>
  </si>
  <si>
    <t>SHOPIFY INC</t>
  </si>
  <si>
    <t>SEA LTD ADR</t>
  </si>
  <si>
    <t>ROBLOX CORP</t>
  </si>
  <si>
    <t>NVIDIA CORP</t>
  </si>
  <si>
    <t>NETFLIX INC</t>
  </si>
  <si>
    <t>Other</t>
  </si>
  <si>
    <t>MEITUAN HK/03690</t>
  </si>
  <si>
    <t>Consumer Goods</t>
  </si>
  <si>
    <t>Health Care</t>
  </si>
  <si>
    <t>INTUITIVE SURGICAL INC</t>
  </si>
  <si>
    <t>DEXCOM INC</t>
  </si>
  <si>
    <t>COUPANG INC</t>
  </si>
  <si>
    <t>CLOUDFLARE INC</t>
  </si>
  <si>
    <t>ASML HOLDING NV</t>
  </si>
  <si>
    <t>AMAZON.COM INC</t>
  </si>
  <si>
    <t>ADYEN NV</t>
  </si>
  <si>
    <t>Category</t>
  </si>
  <si>
    <t>Active Equities (not in pooled/unitised funds)</t>
  </si>
  <si>
    <t>CADENCE DESIGN SYS INC COM</t>
  </si>
  <si>
    <t>ELEVANCE HEALTH INC</t>
  </si>
  <si>
    <t>FIRST SOLAR INC COM</t>
  </si>
  <si>
    <t>HALEON PLC ORD GBP0.01</t>
  </si>
  <si>
    <t>KERING</t>
  </si>
  <si>
    <t>SAMSUNG ELECTRONICS CO N/VTG PFD KRW100 005935</t>
  </si>
  <si>
    <t>ATLASSIAN CORP</t>
  </si>
  <si>
    <t>MERCADOLIBRE INC</t>
  </si>
  <si>
    <t>PDD HOLDINGS INC ADR</t>
  </si>
  <si>
    <t>AGCO CORP COM</t>
  </si>
  <si>
    <t>AUTODESK INC COM</t>
  </si>
  <si>
    <t>CAPITAL ONE FINL CORP COM</t>
  </si>
  <si>
    <t>DSV A S                                 DKK1</t>
  </si>
  <si>
    <t>FUJITSU NPV</t>
  </si>
  <si>
    <t>INTERCONTINENTAL EXCHANGE INC COM</t>
  </si>
  <si>
    <t>REMITLY GLOBAL INC COM</t>
  </si>
  <si>
    <t>NA</t>
  </si>
  <si>
    <t>'too early'</t>
  </si>
  <si>
    <t>Annualised Performance Actual (Since Inception) %</t>
  </si>
  <si>
    <t>Annualised Performance Target (Since Inception) %</t>
  </si>
  <si>
    <t>SAMSARA INC</t>
  </si>
  <si>
    <t>BANK MANDIRI (PERS IDR125</t>
  </si>
  <si>
    <t>BYD COMPANY LTD 'H'CNY1</t>
  </si>
  <si>
    <t>HERMES INTERNATIONAL SCA</t>
  </si>
  <si>
    <t>ILF GBP LIQUIDITY FUND CLASS 5 VAR RT</t>
  </si>
  <si>
    <t>JOBY AVIATION INC</t>
  </si>
  <si>
    <t>Cash Instruments</t>
  </si>
  <si>
    <t>AIR LIQUIDE(L') EUR5.50</t>
  </si>
  <si>
    <t>CDN PAC KANS CY COM NPV</t>
  </si>
  <si>
    <t>CONTEMPORARY A CNY1 (STOCK CONNECT)</t>
  </si>
  <si>
    <t>HITACHI NPV</t>
  </si>
  <si>
    <t>IQVIA HLDGS INC COM USD0.01</t>
  </si>
  <si>
    <t>MOTOROLA SOLUTIONS INC</t>
  </si>
  <si>
    <t>SHERWIN-WILLIAMS CO COM</t>
  </si>
  <si>
    <t>Legal and General - Infrastructure</t>
  </si>
  <si>
    <t>Banks</t>
  </si>
  <si>
    <t>ADOBE INC COM</t>
  </si>
  <si>
    <t>BK RAKYAT IDR50</t>
  </si>
  <si>
    <t>COMP.FIN.RICHEMONT CHF1 (REGD)</t>
  </si>
  <si>
    <t>LVMH MOET HENNESSY EUR0.30</t>
  </si>
  <si>
    <t>META PLATFORMS INC COM USD0.000006 CL 'A'</t>
  </si>
  <si>
    <t>MOODYS CORP COM</t>
  </si>
  <si>
    <t>NOVARTIS AG CHF0.49 (REGD)</t>
  </si>
  <si>
    <t>SPOTIFY TECHNOLOGY S A COM EUR0.025</t>
  </si>
  <si>
    <t>TAIWAN SEMICON MAN TWD10</t>
  </si>
  <si>
    <t>TENCENT HLDGS LTD HKD0.00002</t>
  </si>
  <si>
    <t>TJX COS INC COM NEW</t>
  </si>
  <si>
    <t>ADR TAIWAN SEMICONDUCTOR MANUFACTURING ADS REP 5 TWD10</t>
  </si>
  <si>
    <t>CAPGEMINI EUR8</t>
  </si>
  <si>
    <t>CNH INDUSTRIAL NV COM STK</t>
  </si>
  <si>
    <t>GE AEROSPACE</t>
  </si>
  <si>
    <t>MITSUBISHI HVY IND NPV</t>
  </si>
  <si>
    <t>NIKE INC CL B</t>
  </si>
  <si>
    <t>PALO ALTO NETWORKS INC COM USD0.0001</t>
  </si>
  <si>
    <t>PHILLIPS 66 COM</t>
  </si>
  <si>
    <t>T-MOBILE US INC COM</t>
  </si>
  <si>
    <t>VERALTO CORP COM</t>
  </si>
  <si>
    <t>WASTE MGMT INC DEL COM STK</t>
  </si>
  <si>
    <t>GRAB HLDGS LTD</t>
  </si>
  <si>
    <t>HOWMET AEROSPACE INC COM USD1.00 WI</t>
  </si>
  <si>
    <t>KIA CORP</t>
  </si>
  <si>
    <t>RIVIAN AUTOMOTIVE INC</t>
  </si>
  <si>
    <t>STRYKER CORP</t>
  </si>
  <si>
    <t>WESTPAC BKG CORP NPV</t>
  </si>
  <si>
    <t>MONCLER SPA</t>
  </si>
  <si>
    <t>NU HOLDINGS LTD/CAYMAN ISLANDS</t>
  </si>
  <si>
    <t>SYMBOTIC INC</t>
  </si>
  <si>
    <t>ELF BEAUTY INC</t>
  </si>
  <si>
    <t>ACCENTURE PLC CLS A</t>
  </si>
  <si>
    <t>ADR ARM HLDGS PLC SPONSORED ADS NEW</t>
  </si>
  <si>
    <t>BROADCOM INC COM</t>
  </si>
  <si>
    <t>CAMECO CORP COM</t>
  </si>
  <si>
    <t>CANADIAN PAC KANS CITY LTD</t>
  </si>
  <si>
    <t>EPIROC AB SER'B'NPV</t>
  </si>
  <si>
    <t>EQUIFAX INC COM</t>
  </si>
  <si>
    <t>GE VERNOVA LLC COM</t>
  </si>
  <si>
    <t>TESCO ORD GBP0.0633333</t>
  </si>
  <si>
    <t>THERMO FISHER SCIENTIFIC INC COM USD1</t>
  </si>
  <si>
    <t>VERTEX PHARMACEUTICALS INC COM</t>
  </si>
  <si>
    <t>VOLVO AB SER'B'NPV</t>
  </si>
  <si>
    <t>ADR ICICI BK LTD</t>
  </si>
  <si>
    <t>ADVANCED DRAIN SYS INC DEL COM</t>
  </si>
  <si>
    <t>BECTON DICKINSON &amp; CO COM</t>
  </si>
  <si>
    <t>CDW CORP COM</t>
  </si>
  <si>
    <t>DIAGEO PLC ORD GBP0.28 101/108</t>
  </si>
  <si>
    <t>DOLLAR GEN CORP NEW COM</t>
  </si>
  <si>
    <t>FIDELITY NATL INFORMATION SVCS INC COM  STK</t>
  </si>
  <si>
    <t>GE HEALTHCARE TECHNOLOGIES INC COM</t>
  </si>
  <si>
    <t>INSULET CORP COM STK</t>
  </si>
  <si>
    <t>LINDT &amp; SPRUENGLI CHF10 (PTG CERT)</t>
  </si>
  <si>
    <t>NATWEST GROUP PLC ORD GBP1.0769</t>
  </si>
  <si>
    <t>S&amp;P GLOBAL INC COM</t>
  </si>
  <si>
    <t>SMURFIT WESTROCK P ORD USD0.001 (DI)</t>
  </si>
  <si>
    <t>STANDARD CHARTERED PLC SHS</t>
  </si>
  <si>
    <t>SYSCO CORP COM</t>
  </si>
  <si>
    <t>UBER TECHNOLOGIES INC COM USD0.00001</t>
  </si>
  <si>
    <t>WELLTOWER INC COM REIT</t>
  </si>
  <si>
    <t>WOLTERS KLUWER EUR0.12</t>
  </si>
  <si>
    <t>APPLOVIN CORP</t>
  </si>
  <si>
    <t>ADR SEA LTD ADR</t>
  </si>
  <si>
    <t>AIRBNB INC CL A COM USD0.0001 CL A</t>
  </si>
  <si>
    <t>ARISTA NETWORKS INC COM NEW</t>
  </si>
  <si>
    <t>BLACKROCK INC NEW COM</t>
  </si>
  <si>
    <t>BRISTOL MYERS SQUIBB CO COM</t>
  </si>
  <si>
    <t>CARLYLE GROUP INC COM</t>
  </si>
  <si>
    <t>HSBC HOLDINGS PLC ORD USD0.50(HONGKONG  REG)</t>
  </si>
  <si>
    <t>NEW YORK TIMES CO CL A ISIN #US6501111073</t>
  </si>
  <si>
    <t>PROLOGIS INC COM</t>
  </si>
  <si>
    <t>RTX CORPORATION COMSTK</t>
  </si>
  <si>
    <t>SAVERS VALUE VLG INC COM</t>
  </si>
  <si>
    <t>UNVL MUSIC GROUP EUR10.00</t>
  </si>
  <si>
    <t>BAE SYSTEMS ORD GBP0.025</t>
  </si>
  <si>
    <t>BANCO BILBAO VIZCA EUR0.49</t>
  </si>
  <si>
    <t>DANONE EUR0.25</t>
  </si>
  <si>
    <t>FREEPORT-MCMORAN INC</t>
  </si>
  <si>
    <t>GDR KASPI KZ JSC                        SPONSORED GDR REG S</t>
  </si>
  <si>
    <t>JULIUS BAER GRUPPE                      CHF0.02 (REGD)</t>
  </si>
  <si>
    <t>KEURIG DR PEPPER INC COM</t>
  </si>
  <si>
    <t>MASTERCARD INCORPORATED COM USD0.0001 CLASS A</t>
  </si>
  <si>
    <t>MOLINA HEALTHCARE INC COM</t>
  </si>
  <si>
    <t>MONDELEZ INTL INC COM</t>
  </si>
  <si>
    <t>PRUDENTIAL PLC GBP0.05</t>
  </si>
  <si>
    <t>SHARKNINJA COM USD0.0001</t>
  </si>
  <si>
    <t>SHOPIFY INC CL A SUB VTG SHS SHOPIFY INC</t>
  </si>
  <si>
    <t>TE CONNECTIVITY PLC COM USD0.01</t>
  </si>
  <si>
    <t>HORIZON ROBOTICS HK/09660</t>
  </si>
  <si>
    <t>REDDIT INC</t>
  </si>
  <si>
    <t>TAIWAN SEMICONDUCTOR MANUFACTU</t>
  </si>
  <si>
    <t>LGPS Central - Indirect Property</t>
  </si>
  <si>
    <t>(See 'Private Market Investments')</t>
  </si>
  <si>
    <t>ELI LILLY &amp; CO COM NPV</t>
  </si>
  <si>
    <t>HUBBELL INC COM</t>
  </si>
  <si>
    <t>PRYSMIAN SPA NPV</t>
  </si>
  <si>
    <t>SANDOZ GROUP AG CHF0.05</t>
  </si>
  <si>
    <t>PROCEPT BIOROBOTICS CORP COM</t>
  </si>
  <si>
    <t>KB FINANCIAL GROUP KRW5000</t>
  </si>
  <si>
    <t>MONSTER BEVERAGE CORP NEW COM</t>
  </si>
  <si>
    <t>MSCI INC COM USD0.01</t>
  </si>
  <si>
    <t>QUANTA SVCS INC COM</t>
  </si>
  <si>
    <t>BEONE MEDICINES LTD HK/06160</t>
  </si>
  <si>
    <t>ROCKET LAB CORP</t>
  </si>
  <si>
    <t>LGPS Central - Buy and Maintain Fund</t>
  </si>
  <si>
    <t>DUOLINGO INC</t>
  </si>
  <si>
    <t>CONTEMPORARY AMPEREX TECHNOLOG HK/03750</t>
  </si>
  <si>
    <t>ADR TENCENT MUSIC ENTMT GROUP ADS</t>
  </si>
  <si>
    <t>ALPHABET INC CAP STK USD0.001 CL C</t>
  </si>
  <si>
    <t>BT GROUP ORD GBP0.05</t>
  </si>
  <si>
    <t>DASSAULT SYSTEMES EUR0.10</t>
  </si>
  <si>
    <t>EATON CORP PLC COM USD0.50</t>
  </si>
  <si>
    <t>HEXAGON AB SER'B'NPV</t>
  </si>
  <si>
    <t>HOYA CORP NPV</t>
  </si>
  <si>
    <t>HUNTINGTON BANCSHARES INC COM</t>
  </si>
  <si>
    <t>LEGRAND SA EUR4</t>
  </si>
  <si>
    <t>MEDTRONIC PLC COMMON STOCK              STOCK</t>
  </si>
  <si>
    <t>NORFOLK SOUTHN CORP COM</t>
  </si>
  <si>
    <t>ORANGE EUR4</t>
  </si>
  <si>
    <t>ROCKWELL AUTOMATION</t>
  </si>
  <si>
    <t>SINGAPORE TELECOMMUNICATIONS NEW COM STK</t>
  </si>
  <si>
    <t>TAPESTRY INC COM USD0.01</t>
  </si>
  <si>
    <t>VERTIV HOLDINGS LLC  COM USD0.0001</t>
  </si>
  <si>
    <t>WEST PHARMACEUTICAL SVCS INC COM</t>
  </si>
  <si>
    <t>WILLIS TOWERS WATSON PLC COM USD0.000115</t>
  </si>
  <si>
    <t>AXON ENTERPRISE INC</t>
  </si>
  <si>
    <t>ADR TEVA PHARMACEUTICAL INDS</t>
  </si>
  <si>
    <t>AGNICO EAGLE MINES LTD                  COM NPV</t>
  </si>
  <si>
    <t>AMRIZE AG USD0.01</t>
  </si>
  <si>
    <t>ARCELORMITTAL NPV</t>
  </si>
  <si>
    <t>BILLIONTOONE INC CL A CL A</t>
  </si>
  <si>
    <t>CME GROUP INC COM STK</t>
  </si>
  <si>
    <t>DICKS SPORTING GOODS INC OC-COM OC-COM</t>
  </si>
  <si>
    <t>ESTEE LAUDER COMPANIES INC CL A USD0.01</t>
  </si>
  <si>
    <t>FLOWSERVE CORP COM</t>
  </si>
  <si>
    <t>GARTNER INC COM</t>
  </si>
  <si>
    <t>HUNT J B TRANS SVCS INC COM</t>
  </si>
  <si>
    <t>INTERGLOBE AVIATIO INR10</t>
  </si>
  <si>
    <t>LAM RESH CORP COM NEW</t>
  </si>
  <si>
    <t>LOWES COS INC COM</t>
  </si>
  <si>
    <t>MONGODB INC CL A CL A</t>
  </si>
  <si>
    <t>NASPERS NPV POST SPLT</t>
  </si>
  <si>
    <t>SAMSUNG ELECTRONIC GDR EACH REP 25      COM(REG'S')</t>
  </si>
  <si>
    <t>SANDVIK AB NPV</t>
  </si>
  <si>
    <t>SEAGATE TECHNOLOGY HOLDINGS PLC</t>
  </si>
  <si>
    <t>TESLA INC COM USD0.001</t>
  </si>
  <si>
    <t>UNILEVER PLC ORD GBP0.035</t>
  </si>
  <si>
    <t>MAKEMYTRIP LTD</t>
  </si>
  <si>
    <t>Asset Allocation as at 31 March 2026</t>
  </si>
  <si>
    <t>ADIDAS AG NPV (REGD)</t>
  </si>
  <si>
    <t>APR CO LTD KRW100</t>
  </si>
  <si>
    <t>ASTRAZENECA PLC COM STK</t>
  </si>
  <si>
    <t>ASTRAZENECA PLC DI</t>
  </si>
  <si>
    <t>BAKER HUGHES CO</t>
  </si>
  <si>
    <t>BASF - ORD SHS COMSTK</t>
  </si>
  <si>
    <t>BEIJER REF AB SER'B'NPV</t>
  </si>
  <si>
    <t>COHERENT CORP COM</t>
  </si>
  <si>
    <t>COMPASS GROUP PLC</t>
  </si>
  <si>
    <t>CONTEMPORARY AMPER CNY1 H SHS</t>
  </si>
  <si>
    <t>CONTRA ABIOMED INC- CVR LINE</t>
  </si>
  <si>
    <t>DAIICHI LIFE GROUP INC</t>
  </si>
  <si>
    <t>DISCO CORPORATION NPV</t>
  </si>
  <si>
    <t>EDP S.A EUR1(REGD)</t>
  </si>
  <si>
    <t>FAST RETAILING CO LTD NPV</t>
  </si>
  <si>
    <t>GAP INC COM</t>
  </si>
  <si>
    <t>GSK PLC ORD GBP0.3125</t>
  </si>
  <si>
    <t>ICICI BANK LTD INR2</t>
  </si>
  <si>
    <t>ITAU UNIBANCO HLDG</t>
  </si>
  <si>
    <t>ITAU UNIBANCO HOLDINGS S.A. PRF NPV ITUB4</t>
  </si>
  <si>
    <t>JAPAN POST HOLD CO NPV</t>
  </si>
  <si>
    <t>JOHNSON &amp; JOHNSON COM USD1</t>
  </si>
  <si>
    <t>JOHNSON CTLS INTL PLC COM USD0.01</t>
  </si>
  <si>
    <t>KT CORPORATION SPON ADR EACH REP 1/2 ORD SHS KRW5000 ADR</t>
  </si>
  <si>
    <t>LUMENTUM HLDGS INC COM</t>
  </si>
  <si>
    <t>MARSH</t>
  </si>
  <si>
    <t>MITSUBISHI ELEC CP NPV</t>
  </si>
  <si>
    <t>MP MATERIALS CORP COM USD0.0001 CL A</t>
  </si>
  <si>
    <t>RECKITT BENCKISER GROUP PLC ORD         GBP</t>
  </si>
  <si>
    <t>RESONA HOLDINGS NPV</t>
  </si>
  <si>
    <t>RIO TINTO ORD GBP0.10</t>
  </si>
  <si>
    <t>ROCHE HLDGS AG CHF0.001</t>
  </si>
  <si>
    <t>SAMSUNG ELECTRONICS CO KRW100</t>
  </si>
  <si>
    <t>SERVICE CORP INTL COM</t>
  </si>
  <si>
    <t>SHENZHEN INOVANCE TECHNOLOGY COLTD      'A'CNY1</t>
  </si>
  <si>
    <t>SMURFIT WESTROCK LTD</t>
  </si>
  <si>
    <t>SNOWFLAKE INC CL A CL A</t>
  </si>
  <si>
    <t>SUNBELT RENTALS HLDGS INC COM</t>
  </si>
  <si>
    <t>SUNBELT RENTALS HO COM STK USD0.01 (DI)</t>
  </si>
  <si>
    <t>TEXAS INSTRUMENTS INC COM</t>
  </si>
  <si>
    <t>THE COOPER COMPANIES, INC.</t>
  </si>
  <si>
    <t>UNICREDIT SPA NPV</t>
  </si>
  <si>
    <t>VEEVA SYS INC CL A COM CL A COM</t>
  </si>
  <si>
    <t>VODAFONE GROUP ORD USD0.2095238</t>
  </si>
  <si>
    <t>WATERS CORP COM</t>
  </si>
  <si>
    <t>ABT Leisure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</si>
</sst>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(* #,##0_);_(* \(#,##0\);_(* &quot;-&quot;??_);_(@_)"/>
    <numFmt numFmtId="165" formatCode="_-* #,##0_-;\-* #,##0_-;_-* &quot;-&quot;??_-;_-@_-"/>
    <numFmt numFmtId="166" formatCode="_(* #,##0.00_);_(* \(#,##0.00\);_(* &quot;-&quot;??_);_(@_)"/>
    <numFmt numFmtId="167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u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Tahoma"/>
      <family val="2"/>
    </font>
    <font>
      <b/>
      <sz val="12"/>
      <name val="Arial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/>
  </cellStyleXfs>
  <cellXfs count="57">
    <xf numFmtId="0" fontId="0" fillId="0" borderId="0" xfId="0"/>
    <xf numFmtId="43" fontId="0" fillId="0" borderId="0" xfId="1" applyFont="1"/>
    <xf numFmtId="164" fontId="0" fillId="0" borderId="0" xfId="0" applyNumberFormat="1"/>
    <xf numFmtId="43" fontId="0" fillId="0" borderId="0" xfId="0" applyNumberFormat="1"/>
    <xf numFmtId="0" fontId="1" fillId="0" borderId="0" xfId="2"/>
    <xf numFmtId="0" fontId="4" fillId="0" borderId="0" xfId="2" applyFont="1"/>
    <xf numFmtId="164" fontId="1" fillId="0" borderId="0" xfId="3" applyNumberFormat="1" applyFont="1" applyFill="1"/>
    <xf numFmtId="41" fontId="1" fillId="0" borderId="0" xfId="3" applyNumberFormat="1" applyFont="1" applyFill="1"/>
    <xf numFmtId="164" fontId="3" fillId="0" borderId="0" xfId="3" applyNumberFormat="1" applyFont="1" applyFill="1" applyAlignment="1">
      <alignment horizontal="right"/>
    </xf>
    <xf numFmtId="0" fontId="2" fillId="0" borderId="0" xfId="2" applyFont="1"/>
    <xf numFmtId="41" fontId="5" fillId="0" borderId="0" xfId="3" applyNumberFormat="1" applyFont="1" applyFill="1"/>
    <xf numFmtId="0" fontId="5" fillId="0" borderId="0" xfId="2" applyFont="1"/>
    <xf numFmtId="164" fontId="5" fillId="0" borderId="0" xfId="3" quotePrefix="1" applyNumberFormat="1" applyFont="1" applyFill="1" applyAlignment="1">
      <alignment horizontal="right"/>
    </xf>
    <xf numFmtId="164" fontId="2" fillId="0" borderId="0" xfId="3" applyNumberFormat="1" applyFont="1" applyFill="1"/>
    <xf numFmtId="165" fontId="1" fillId="0" borderId="0" xfId="3" applyNumberFormat="1" applyFont="1" applyFill="1"/>
    <xf numFmtId="0" fontId="4" fillId="0" borderId="0" xfId="2" quotePrefix="1" applyFont="1"/>
    <xf numFmtId="166" fontId="0" fillId="0" borderId="0" xfId="0" applyNumberFormat="1"/>
    <xf numFmtId="0" fontId="4" fillId="0" borderId="0" xfId="2" applyFont="1" applyAlignment="1">
      <alignment horizontal="right"/>
    </xf>
    <xf numFmtId="165" fontId="2" fillId="0" borderId="0" xfId="0" applyNumberFormat="1" applyFont="1" applyAlignment="1">
      <alignment horizontal="center"/>
    </xf>
    <xf numFmtId="0" fontId="4" fillId="0" borderId="0" xfId="0" applyFont="1"/>
    <xf numFmtId="164" fontId="2" fillId="0" borderId="0" xfId="1" applyNumberFormat="1" applyFont="1"/>
    <xf numFmtId="165" fontId="0" fillId="0" borderId="0" xfId="1" applyNumberFormat="1" applyFont="1" applyAlignment="1">
      <alignment horizontal="center"/>
    </xf>
    <xf numFmtId="0" fontId="6" fillId="0" borderId="0" xfId="0" applyFont="1"/>
    <xf numFmtId="165" fontId="0" fillId="0" borderId="0" xfId="1" applyNumberFormat="1" applyFont="1"/>
    <xf numFmtId="0" fontId="7" fillId="0" borderId="0" xfId="0" applyFont="1"/>
    <xf numFmtId="43" fontId="4" fillId="0" borderId="0" xfId="1" applyFont="1"/>
    <xf numFmtId="164" fontId="3" fillId="0" borderId="0" xfId="1" applyNumberFormat="1" applyFont="1"/>
    <xf numFmtId="164" fontId="0" fillId="0" borderId="0" xfId="1" applyNumberFormat="1" applyFont="1"/>
    <xf numFmtId="164" fontId="1" fillId="0" borderId="0" xfId="2" applyNumberFormat="1"/>
    <xf numFmtId="41" fontId="1" fillId="0" borderId="0" xfId="2" applyNumberFormat="1"/>
    <xf numFmtId="0" fontId="2" fillId="0" borderId="0" xfId="2" applyFont="1" applyAlignment="1">
      <alignment wrapText="1"/>
    </xf>
    <xf numFmtId="0" fontId="0" fillId="0" borderId="0" xfId="2" applyFont="1" applyAlignment="1">
      <alignment horizontal="right"/>
    </xf>
    <xf numFmtId="0" fontId="0" fillId="0" borderId="0" xfId="2" quotePrefix="1" applyFont="1" applyAlignment="1">
      <alignment horizontal="right"/>
    </xf>
    <xf numFmtId="0" fontId="8" fillId="0" borderId="0" xfId="4" applyFill="1" applyAlignment="1">
      <alignment horizontal="right"/>
    </xf>
    <xf numFmtId="164" fontId="3" fillId="0" borderId="0" xfId="3" applyNumberFormat="1" applyFont="1" applyFill="1"/>
    <xf numFmtId="164" fontId="3" fillId="0" borderId="1" xfId="3" applyNumberFormat="1" applyFont="1" applyFill="1" applyBorder="1"/>
    <xf numFmtId="43" fontId="1" fillId="0" borderId="0" xfId="2" applyNumberFormat="1"/>
    <xf numFmtId="167" fontId="1" fillId="0" borderId="0" xfId="2" applyNumberFormat="1"/>
    <xf numFmtId="0" fontId="0" fillId="0" borderId="0" xfId="2" applyFont="1"/>
    <xf numFmtId="0" fontId="4" fillId="0" borderId="0" xfId="2" applyFont="1" applyAlignment="1">
      <alignment horizontal="right" wrapText="1"/>
    </xf>
    <xf numFmtId="165" fontId="3" fillId="0" borderId="0" xfId="1" applyNumberFormat="1" applyFont="1"/>
    <xf numFmtId="0" fontId="10" fillId="0" borderId="0" xfId="0" applyFont="1"/>
    <xf numFmtId="0" fontId="10" fillId="0" borderId="0" xfId="0" applyFont="1" applyAlignment="1">
      <alignment horizontal="right"/>
    </xf>
    <xf numFmtId="43" fontId="10" fillId="0" borderId="0" xfId="1" applyFont="1"/>
    <xf numFmtId="0" fontId="11" fillId="0" borderId="0" xfId="0" applyFont="1"/>
    <xf numFmtId="43" fontId="11" fillId="0" borderId="0" xfId="1" applyFont="1"/>
    <xf numFmtId="167" fontId="0" fillId="0" borderId="0" xfId="2" applyNumberFormat="1" applyFont="1"/>
    <xf numFmtId="167" fontId="1" fillId="0" borderId="0" xfId="2" applyNumberFormat="1" applyAlignment="1">
      <alignment horizontal="right"/>
    </xf>
    <xf numFmtId="165" fontId="0" fillId="0" borderId="0" xfId="0" applyNumberFormat="1"/>
    <xf numFmtId="165" fontId="0" fillId="0" borderId="0" xfId="0" applyNumberFormat="1" applyAlignment="1">
      <alignment horizontal="center"/>
    </xf>
    <xf numFmtId="165" fontId="2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43" fontId="0" fillId="0" borderId="0" xfId="0" applyNumberFormat="1" applyAlignment="1">
      <alignment horizontal="center"/>
    </xf>
    <xf numFmtId="165" fontId="0" fillId="0" borderId="0" xfId="1" applyNumberFormat="1" applyFont="1" applyAlignment="1">
      <alignment horizontal="left"/>
    </xf>
    <xf numFmtId="165" fontId="2" fillId="0" borderId="0" xfId="1" applyNumberFormat="1" applyFont="1" applyAlignment="1">
      <alignment horizontal="left"/>
    </xf>
    <xf numFmtId="0" fontId="10" fillId="0" borderId="0" xfId="0" applyFont="1" applyAlignment="1">
      <alignment horizontal="right"/>
    </xf>
    <xf numFmtId="0" fontId="1" fillId="0" borderId="0" xfId="2" applyAlignment="1">
      <alignment horizontal="left" wrapText="1"/>
    </xf>
  </cellXfs>
  <cellStyles count="6">
    <cellStyle name="Comma" xfId="1" builtinId="3"/>
    <cellStyle name="Comma 2" xfId="3" xr:uid="{DD491209-C3CE-423B-8E6C-E0096BA0DD62}"/>
    <cellStyle name="Hyperlink" xfId="4" builtinId="8"/>
    <cellStyle name="Normal" xfId="0" builtinId="0"/>
    <cellStyle name="Normal 2" xfId="5" xr:uid="{1474839C-C067-4E92-8DF1-EE1A00E544AC}"/>
    <cellStyle name="Normal 3" xfId="2" xr:uid="{C8AF77E0-989F-452C-81E5-DE72E4532C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'[1]Asset Allocation'!$K$26</c:f>
              <c:strCache>
                <c:ptCount val="1"/>
                <c:pt idx="0">
                  <c:v>Actual Allocation (%)</c:v>
                </c:pt>
              </c:strCache>
            </c:strRef>
          </c:tx>
          <c:dPt>
            <c:idx val="0"/>
            <c:bubble3D val="0"/>
            <c:spPr>
              <a:solidFill>
                <a:srgbClr val="6E911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89E-4269-9D62-DA6D139F9DF3}"/>
              </c:ext>
            </c:extLst>
          </c:dPt>
          <c:dPt>
            <c:idx val="1"/>
            <c:bubble3D val="0"/>
            <c:spPr>
              <a:solidFill>
                <a:srgbClr val="808AA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89E-4269-9D62-DA6D139F9DF3}"/>
              </c:ext>
            </c:extLst>
          </c:dPt>
          <c:dPt>
            <c:idx val="2"/>
            <c:bubble3D val="0"/>
            <c:spPr>
              <a:solidFill>
                <a:srgbClr val="C2C2C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89E-4269-9D62-DA6D139F9DF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89E-4269-9D62-DA6D139F9DF3}"/>
              </c:ext>
            </c:extLst>
          </c:dPt>
          <c:dPt>
            <c:idx val="4"/>
            <c:bubble3D val="0"/>
            <c:spPr>
              <a:solidFill>
                <a:srgbClr val="42517B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89E-4269-9D62-DA6D139F9DF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89E-4269-9D62-DA6D139F9DF3}"/>
              </c:ext>
            </c:extLst>
          </c:dPt>
          <c:dLbls>
            <c:dLbl>
              <c:idx val="0"/>
              <c:layout>
                <c:manualLayout>
                  <c:x val="-1.8403548514931797E-2"/>
                  <c:y val="1.19687848484317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9E-4269-9D62-DA6D139F9DF3}"/>
                </c:ext>
              </c:extLst>
            </c:dLbl>
            <c:dLbl>
              <c:idx val="1"/>
              <c:layout>
                <c:manualLayout>
                  <c:x val="-1.4195306050540736E-2"/>
                  <c:y val="7.6373349671531015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9E-4269-9D62-DA6D139F9DF3}"/>
                </c:ext>
              </c:extLst>
            </c:dLbl>
            <c:dLbl>
              <c:idx val="2"/>
              <c:layout>
                <c:manualLayout>
                  <c:x val="5.9855999682346507E-3"/>
                  <c:y val="-4.853651137642692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9E-4269-9D62-DA6D139F9DF3}"/>
                </c:ext>
              </c:extLst>
            </c:dLbl>
            <c:dLbl>
              <c:idx val="3"/>
              <c:layout>
                <c:manualLayout>
                  <c:x val="2.960556612231206E-2"/>
                  <c:y val="1.363614012340689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9E-4269-9D62-DA6D139F9DF3}"/>
                </c:ext>
              </c:extLst>
            </c:dLbl>
            <c:dLbl>
              <c:idx val="4"/>
              <c:layout>
                <c:manualLayout>
                  <c:x val="2.6299851877638933E-2"/>
                  <c:y val="9.8899602039034199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9E-4269-9D62-DA6D139F9DF3}"/>
                </c:ext>
              </c:extLst>
            </c:dLbl>
            <c:dLbl>
              <c:idx val="5"/>
              <c:layout>
                <c:manualLayout>
                  <c:x val="4.1747607270416678E-3"/>
                  <c:y val="2.686872374975201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89E-4269-9D62-DA6D139F9D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'[1]Asset Allocation'!$G$27:$G$32</c:f>
              <c:strCache>
                <c:ptCount val="6"/>
                <c:pt idx="0">
                  <c:v>Equities</c:v>
                </c:pt>
                <c:pt idx="1">
                  <c:v>Absolute Return</c:v>
                </c:pt>
                <c:pt idx="2">
                  <c:v>Illiquids</c:v>
                </c:pt>
                <c:pt idx="3">
                  <c:v>Gilts</c:v>
                </c:pt>
                <c:pt idx="4">
                  <c:v>Diversifying Fixed Income</c:v>
                </c:pt>
                <c:pt idx="5">
                  <c:v>Cash</c:v>
                </c:pt>
              </c:strCache>
            </c:strRef>
          </c:cat>
          <c:val>
            <c:numRef>
              <c:f>'[1]Asset Allocation'!$K$27:$K$32</c:f>
              <c:numCache>
                <c:formatCode>General</c:formatCode>
                <c:ptCount val="6"/>
                <c:pt idx="0">
                  <c:v>0.27673406947227441</c:v>
                </c:pt>
                <c:pt idx="1">
                  <c:v>6.0412863035844887E-2</c:v>
                </c:pt>
                <c:pt idx="2">
                  <c:v>0.22003073131966061</c:v>
                </c:pt>
                <c:pt idx="3">
                  <c:v>0.23526835528606463</c:v>
                </c:pt>
                <c:pt idx="4">
                  <c:v>0.19800603532893934</c:v>
                </c:pt>
                <c:pt idx="5">
                  <c:v>9.5479455572162267E-3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89E-4269-9D62-DA6D139F9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136745752572282"/>
          <c:y val="6.0705588779892926E-2"/>
          <c:w val="0.29297682007569198"/>
          <c:h val="0.8252671223831344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20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3686735</xdr:colOff>
      <xdr:row>1</xdr:row>
      <xdr:rowOff>123264</xdr:rowOff>
    </xdr:from>
    <xdr:to>
      <xdr:col>3</xdr:col>
      <xdr:colOff>773205</xdr:colOff>
      <xdr:row>25</xdr:row>
      <xdr:rowOff>123264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09D7DE6-9D78-4CBE-80EA-2F5D1B8496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Users\Pensions%20Investment%20Committee\Investment%20Sub%20Group\2026-27\21%20May%202026\Item%202a%20-%20Investment%20Manager%20Performance%20Q1%202026.xlsx" TargetMode="External"/><Relationship Id="rId1" Type="http://schemas.openxmlformats.org/officeDocument/2006/relationships/externalLinkPath" Target="file:///Z:\Users\Pensions%20Investment%20Committee\Investment%20Sub%20Group\2026-27\21%20May%202026\Item%202a%20-%20Investment%20Manager%20Performance%20Q1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) Summary"/>
      <sheetName val="2) Total Fund Perf - Graphs"/>
      <sheetName val="3) Total Fund Perf - Text"/>
      <sheetName val="4) Strategic Asset Allocation"/>
      <sheetName val="5) BG LTGG"/>
      <sheetName val="6) LGPSC GAMM"/>
      <sheetName val="7) LGPSC BROAD EQ"/>
      <sheetName val="8) LGPSC TARGET EQ"/>
      <sheetName val="9) LGPSC CLIMATE "/>
      <sheetName val="10) LGIM Eq &amp; Gilts"/>
      <sheetName val="11) LGPSC EMD Fund"/>
      <sheetName val="12) LGPSC MAC Fund"/>
      <sheetName val="13) LGPSC B&amp;M Fund"/>
      <sheetName val="14) Bluebay"/>
      <sheetName val="15) M&amp;G Alpha"/>
      <sheetName val="15) LGIM Infrastructure"/>
      <sheetName val="16) Patrizia Core"/>
      <sheetName val="17) Patrizia Inflation Linked"/>
      <sheetName val="18) ABT Leisure Fund"/>
      <sheetName val="18) Darwin Development Fund"/>
      <sheetName val="19) Blackstone Partners Fund"/>
      <sheetName val="20) Private Equity"/>
      <sheetName val="21) LGPSC - Infrastructure"/>
      <sheetName val="22) LGPSC - Infrastructure (2)"/>
      <sheetName val="23) LGPSC - Private Debt"/>
      <sheetName val="24) LGPSC - Resi Property"/>
      <sheetName val="25) Mercer Rating"/>
      <sheetName val="Manager Performance"/>
      <sheetName val="Infra &amp; Debt Charts"/>
      <sheetName val="Portfolio Returns"/>
      <sheetName val="Benchmark Returns"/>
      <sheetName val="Attribution"/>
      <sheetName val="Lookup"/>
      <sheetName val="Asset Alloc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26">
          <cell r="K26" t="str">
            <v>Actual Allocation (%)</v>
          </cell>
        </row>
        <row r="27">
          <cell r="G27" t="str">
            <v>Equities</v>
          </cell>
          <cell r="K27">
            <v>0.27673406947227441</v>
          </cell>
        </row>
        <row r="28">
          <cell r="G28" t="str">
            <v>Absolute Return</v>
          </cell>
          <cell r="K28">
            <v>6.0412863035844887E-2</v>
          </cell>
        </row>
        <row r="29">
          <cell r="G29" t="str">
            <v>Illiquids</v>
          </cell>
          <cell r="K29">
            <v>0.22003073131966061</v>
          </cell>
        </row>
        <row r="30">
          <cell r="G30" t="str">
            <v>Gilts</v>
          </cell>
          <cell r="K30">
            <v>0.23526835528606463</v>
          </cell>
        </row>
        <row r="31">
          <cell r="G31" t="str">
            <v>Diversifying Fixed Income</v>
          </cell>
          <cell r="K31">
            <v>0.19800603532893934</v>
          </cell>
        </row>
        <row r="32">
          <cell r="G32" t="str">
            <v>Cash</v>
          </cell>
          <cell r="K32">
            <v>9.5479455572162267E-3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GRIFFITHS, Nathan" id="{2F2506A4-D036-4693-BB8E-781F1BAD569D}" userId="S::Nathan.Griffiths@cheshirewestandchester.gov.uk::c28d3c20-db2b-4ea0-9fba-0539ebf4eb09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414" dT="2026-08-17T13:31:03.90" personId="{2F2506A4-D036-4693-BB8E-781F1BAD569D}" id="{F4ABA513-04A2-4861-96AF-ACA1ECDC5119}">
    <text>LTGG - £1,902,146.39
GA - £200,412.12
GMO - £98,643.07
GL ACT EQ - £4,756,699.00
BROAD - £10,137,329.82
TARGETED - £2,047,056.60</text>
  </threadedComment>
</ThreadedComments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heshirepensionfund.org/members/about-us/how-we-manage-our-investments/private-market-investments/" TargetMode="External"/><Relationship Id="rId13" Type="http://schemas.microsoft.com/office/2017/10/relationships/threadedComment" Target="../threadedComments/threadedComment1.xml"/><Relationship Id="rId3" Type="http://schemas.openxmlformats.org/officeDocument/2006/relationships/hyperlink" Target="https://www.cheshirepensionfund.org/members/about-us/how-we-manage-our-investments/private-market-investments/" TargetMode="External"/><Relationship Id="rId7" Type="http://schemas.openxmlformats.org/officeDocument/2006/relationships/hyperlink" Target="https://www.cheshirepensionfund.org/members/about-us/how-we-manage-our-investments/private-market-investments/" TargetMode="External"/><Relationship Id="rId12" Type="http://schemas.openxmlformats.org/officeDocument/2006/relationships/comments" Target="../comments1.xml"/><Relationship Id="rId2" Type="http://schemas.openxmlformats.org/officeDocument/2006/relationships/hyperlink" Target="https://www.cheshirepensionfund.org/members/about-us/how-we-manage-our-investments/private-market-investments/" TargetMode="External"/><Relationship Id="rId1" Type="http://schemas.openxmlformats.org/officeDocument/2006/relationships/hyperlink" Target="https://www.cheshirepensionfund.org/members/about-us/how-we-manage-our-investments/private-market-investments/" TargetMode="External"/><Relationship Id="rId6" Type="http://schemas.openxmlformats.org/officeDocument/2006/relationships/hyperlink" Target="https://www.cheshirepensionfund.org/members/about-us/how-we-manage-our-investments/private-market-investments/" TargetMode="External"/><Relationship Id="rId11" Type="http://schemas.openxmlformats.org/officeDocument/2006/relationships/vmlDrawing" Target="../drawings/vmlDrawing1.vml"/><Relationship Id="rId5" Type="http://schemas.openxmlformats.org/officeDocument/2006/relationships/hyperlink" Target="https://www.cheshirepensionfund.org/members/about-us/how-we-manage-our-investments/private-market-investments/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www.cheshirepensionfund.org/members/about-us/how-we-manage-our-investments/private-market-investments/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A72CB-D793-44CD-B3A2-47CEE54D5F1B}">
  <sheetPr>
    <pageSetUpPr fitToPage="1"/>
  </sheetPr>
  <dimension ref="A1:J576"/>
  <sheetViews>
    <sheetView tabSelected="1" view="pageBreakPreview" zoomScale="85" zoomScaleNormal="85" zoomScaleSheetLayoutView="85" workbookViewId="0">
      <selection activeCell="B400" sqref="B400"/>
    </sheetView>
  </sheetViews>
  <sheetFormatPr defaultColWidth="8.85546875" defaultRowHeight="0" customHeight="1" zeroHeight="1" x14ac:dyDescent="0.25"/>
  <cols>
    <col min="1" max="1" width="99.7109375" bestFit="1" customWidth="1"/>
    <col min="2" max="2" width="41.5703125" customWidth="1"/>
    <col min="3" max="3" width="33.5703125" customWidth="1"/>
    <col min="4" max="4" width="24" customWidth="1"/>
    <col min="5" max="5" width="33.42578125" customWidth="1"/>
    <col min="9" max="9" width="8.85546875" style="1"/>
  </cols>
  <sheetData>
    <row r="1" ht="15" x14ac:dyDescent="0.25"/>
    <row r="2" ht="15" x14ac:dyDescent="0.25"/>
    <row r="3" ht="15" x14ac:dyDescent="0.25"/>
    <row r="4" ht="15" x14ac:dyDescent="0.25"/>
    <row r="5" ht="15" x14ac:dyDescent="0.25"/>
    <row r="6" ht="15" x14ac:dyDescent="0.25"/>
    <row r="7" ht="15" x14ac:dyDescent="0.25"/>
    <row r="8" ht="15" x14ac:dyDescent="0.25"/>
    <row r="9" ht="15" x14ac:dyDescent="0.25"/>
    <row r="10" ht="15" x14ac:dyDescent="0.25"/>
    <row r="11" ht="15" x14ac:dyDescent="0.25"/>
    <row r="12" ht="15" x14ac:dyDescent="0.25"/>
    <row r="13" ht="15" x14ac:dyDescent="0.25"/>
    <row r="14" ht="15" x14ac:dyDescent="0.25"/>
    <row r="15" ht="15" x14ac:dyDescent="0.25"/>
    <row r="16" ht="15" x14ac:dyDescent="0.25"/>
    <row r="17" spans="1:9" ht="15" x14ac:dyDescent="0.25"/>
    <row r="18" spans="1:9" ht="15" x14ac:dyDescent="0.25"/>
    <row r="19" spans="1:9" ht="15" x14ac:dyDescent="0.25"/>
    <row r="20" spans="1:9" ht="15" x14ac:dyDescent="0.25"/>
    <row r="21" spans="1:9" ht="15" x14ac:dyDescent="0.25"/>
    <row r="22" spans="1:9" ht="15" x14ac:dyDescent="0.25"/>
    <row r="23" spans="1:9" ht="15" x14ac:dyDescent="0.25"/>
    <row r="24" spans="1:9" ht="15" x14ac:dyDescent="0.25"/>
    <row r="25" spans="1:9" ht="15" x14ac:dyDescent="0.25"/>
    <row r="26" spans="1:9" ht="15" x14ac:dyDescent="0.25"/>
    <row r="27" spans="1:9" ht="15" x14ac:dyDescent="0.25"/>
    <row r="28" spans="1:9" ht="15" x14ac:dyDescent="0.25"/>
    <row r="29" spans="1:9" ht="15" x14ac:dyDescent="0.25"/>
    <row r="30" spans="1:9" ht="15.75" x14ac:dyDescent="0.25">
      <c r="A30" s="24" t="s">
        <v>143</v>
      </c>
    </row>
    <row r="31" spans="1:9" ht="4.5" customHeight="1" x14ac:dyDescent="0.25">
      <c r="A31" s="24"/>
    </row>
    <row r="32" spans="1:9" s="41" customFormat="1" ht="15.75" x14ac:dyDescent="0.25">
      <c r="A32" s="41" t="s">
        <v>118</v>
      </c>
      <c r="B32" s="41" t="s">
        <v>142</v>
      </c>
      <c r="C32" s="55" t="s">
        <v>117</v>
      </c>
      <c r="D32" s="55"/>
      <c r="E32" s="42" t="s">
        <v>27</v>
      </c>
      <c r="I32" s="43"/>
    </row>
    <row r="33" spans="1:9" s="41" customFormat="1" ht="9" customHeight="1" x14ac:dyDescent="0.25">
      <c r="C33" s="42"/>
      <c r="D33" s="42"/>
      <c r="E33" s="42"/>
      <c r="I33" s="43"/>
    </row>
    <row r="34" spans="1:9" ht="15" x14ac:dyDescent="0.25">
      <c r="A34" t="s">
        <v>141</v>
      </c>
      <c r="B34" t="s">
        <v>131</v>
      </c>
      <c r="C34" s="53">
        <v>6829</v>
      </c>
      <c r="D34" s="53"/>
      <c r="E34" s="27">
        <v>5075330.82</v>
      </c>
    </row>
    <row r="35" spans="1:9" ht="15" x14ac:dyDescent="0.25">
      <c r="A35" t="s">
        <v>140</v>
      </c>
      <c r="B35" t="s">
        <v>123</v>
      </c>
      <c r="C35" s="53">
        <v>107689</v>
      </c>
      <c r="D35" s="53"/>
      <c r="E35" s="27">
        <v>17007136.670000002</v>
      </c>
    </row>
    <row r="36" spans="1:9" ht="15" x14ac:dyDescent="0.25">
      <c r="A36" t="s">
        <v>242</v>
      </c>
      <c r="B36" t="s">
        <v>123</v>
      </c>
      <c r="C36" s="53">
        <v>36196</v>
      </c>
      <c r="D36" s="53"/>
      <c r="E36" s="27">
        <v>10924126.82</v>
      </c>
    </row>
    <row r="37" spans="1:9" ht="15" x14ac:dyDescent="0.25">
      <c r="A37" t="s">
        <v>139</v>
      </c>
      <c r="B37" t="s">
        <v>120</v>
      </c>
      <c r="C37" s="53">
        <v>15265</v>
      </c>
      <c r="D37" s="53"/>
      <c r="E37" s="27">
        <v>14911470.619999999</v>
      </c>
    </row>
    <row r="38" spans="1:9" ht="15" x14ac:dyDescent="0.25">
      <c r="A38" t="s">
        <v>150</v>
      </c>
      <c r="B38" t="s">
        <v>120</v>
      </c>
      <c r="C38" s="53">
        <v>44486</v>
      </c>
      <c r="D38" s="53"/>
      <c r="E38" s="27">
        <v>2302733.27</v>
      </c>
    </row>
    <row r="39" spans="1:9" ht="15" x14ac:dyDescent="0.25">
      <c r="A39" t="s">
        <v>306</v>
      </c>
      <c r="B39" t="s">
        <v>122</v>
      </c>
      <c r="C39" s="53">
        <v>15002</v>
      </c>
      <c r="D39" s="53"/>
      <c r="E39" s="27">
        <v>4827328.93</v>
      </c>
    </row>
    <row r="40" spans="1:9" ht="15" x14ac:dyDescent="0.25">
      <c r="A40" t="s">
        <v>283</v>
      </c>
      <c r="B40" t="s">
        <v>120</v>
      </c>
      <c r="C40" s="53">
        <v>311691</v>
      </c>
      <c r="D40" s="53"/>
      <c r="E40" s="27">
        <v>5173308.76</v>
      </c>
    </row>
    <row r="41" spans="1:9" ht="15" x14ac:dyDescent="0.25">
      <c r="A41" t="s">
        <v>138</v>
      </c>
      <c r="B41" t="s">
        <v>120</v>
      </c>
      <c r="C41" s="53">
        <v>77662</v>
      </c>
      <c r="D41" s="53"/>
      <c r="E41" s="27">
        <v>12151950.460000001</v>
      </c>
    </row>
    <row r="42" spans="1:9" ht="15" x14ac:dyDescent="0.25">
      <c r="A42" t="s">
        <v>287</v>
      </c>
      <c r="B42" t="s">
        <v>122</v>
      </c>
      <c r="C42" s="53">
        <v>98900</v>
      </c>
      <c r="D42" s="53"/>
      <c r="E42" s="27">
        <v>5863860.3600000003</v>
      </c>
    </row>
    <row r="43" spans="1:9" ht="15" x14ac:dyDescent="0.25">
      <c r="A43" t="s">
        <v>137</v>
      </c>
      <c r="B43" t="s">
        <v>123</v>
      </c>
      <c r="C43" s="53">
        <v>463632</v>
      </c>
      <c r="D43" s="53"/>
      <c r="E43" s="27">
        <v>6630848.2000000002</v>
      </c>
    </row>
    <row r="44" spans="1:9" ht="15" x14ac:dyDescent="0.25">
      <c r="A44" t="s">
        <v>136</v>
      </c>
      <c r="B44" t="s">
        <v>122</v>
      </c>
      <c r="C44" s="53">
        <v>98851</v>
      </c>
      <c r="D44" s="53"/>
      <c r="E44" s="27">
        <v>4707547.43</v>
      </c>
    </row>
    <row r="45" spans="1:9" ht="15" x14ac:dyDescent="0.25">
      <c r="A45" t="s">
        <v>286</v>
      </c>
      <c r="B45" t="s">
        <v>120</v>
      </c>
      <c r="C45" s="53">
        <v>20399</v>
      </c>
      <c r="D45" s="53"/>
      <c r="E45" s="27">
        <v>1524626.86</v>
      </c>
    </row>
    <row r="46" spans="1:9" ht="15" x14ac:dyDescent="0.25">
      <c r="A46" t="s">
        <v>211</v>
      </c>
      <c r="B46" t="s">
        <v>133</v>
      </c>
      <c r="C46" s="53">
        <v>52440</v>
      </c>
      <c r="D46" s="53"/>
      <c r="E46" s="27">
        <v>2408255.4</v>
      </c>
    </row>
    <row r="47" spans="1:9" ht="15" x14ac:dyDescent="0.25">
      <c r="A47" t="s">
        <v>167</v>
      </c>
      <c r="B47" t="s">
        <v>133</v>
      </c>
      <c r="C47" s="53">
        <v>3944</v>
      </c>
      <c r="D47" s="53"/>
      <c r="E47" s="27">
        <v>5544658.6600000001</v>
      </c>
    </row>
    <row r="48" spans="1:9" ht="15" x14ac:dyDescent="0.25">
      <c r="A48" t="s">
        <v>269</v>
      </c>
      <c r="B48" t="s">
        <v>122</v>
      </c>
      <c r="C48" s="53">
        <v>3982200</v>
      </c>
      <c r="D48" s="53"/>
      <c r="E48" s="27">
        <v>2545958.85</v>
      </c>
    </row>
    <row r="49" spans="1:5" ht="15" x14ac:dyDescent="0.25">
      <c r="A49" t="s">
        <v>168</v>
      </c>
      <c r="B49" t="s">
        <v>170</v>
      </c>
      <c r="C49" s="53">
        <v>711408.3</v>
      </c>
      <c r="D49" s="53"/>
      <c r="E49" s="27">
        <v>711408.3</v>
      </c>
    </row>
    <row r="50" spans="1:5" ht="15" x14ac:dyDescent="0.25">
      <c r="A50" t="s">
        <v>135</v>
      </c>
      <c r="B50" t="s">
        <v>134</v>
      </c>
      <c r="C50" s="53">
        <v>19008</v>
      </c>
      <c r="D50" s="53"/>
      <c r="E50" s="27">
        <v>6646962.25</v>
      </c>
    </row>
    <row r="51" spans="1:5" ht="15" x14ac:dyDescent="0.25">
      <c r="A51" t="s">
        <v>169</v>
      </c>
      <c r="B51" t="s">
        <v>122</v>
      </c>
      <c r="C51" s="53">
        <v>352770</v>
      </c>
      <c r="D51" s="53"/>
      <c r="E51" s="27">
        <v>2209661.1800000002</v>
      </c>
    </row>
    <row r="52" spans="1:5" ht="15" x14ac:dyDescent="0.25">
      <c r="A52" t="s">
        <v>328</v>
      </c>
      <c r="B52" t="s">
        <v>123</v>
      </c>
      <c r="C52" s="53">
        <v>64223</v>
      </c>
      <c r="D52" s="53"/>
      <c r="E52" s="27">
        <v>1815601.3</v>
      </c>
    </row>
    <row r="53" spans="1:5" ht="15" x14ac:dyDescent="0.25">
      <c r="A53" t="s">
        <v>132</v>
      </c>
      <c r="B53" t="s">
        <v>131</v>
      </c>
      <c r="C53" s="53">
        <v>656800</v>
      </c>
      <c r="D53" s="53"/>
      <c r="E53" s="27">
        <v>5266408.32</v>
      </c>
    </row>
    <row r="54" spans="1:5" ht="15" x14ac:dyDescent="0.25">
      <c r="A54" t="s">
        <v>151</v>
      </c>
      <c r="B54" t="s">
        <v>123</v>
      </c>
      <c r="C54" s="53">
        <v>5718</v>
      </c>
      <c r="D54" s="53"/>
      <c r="E54" s="27">
        <v>7493671.6299999999</v>
      </c>
    </row>
    <row r="55" spans="1:5" ht="15" x14ac:dyDescent="0.25">
      <c r="A55" t="s">
        <v>208</v>
      </c>
      <c r="B55" t="s">
        <v>121</v>
      </c>
      <c r="C55" s="53">
        <v>91068</v>
      </c>
      <c r="D55" s="53"/>
      <c r="E55" s="27">
        <v>4089882.04</v>
      </c>
    </row>
    <row r="56" spans="1:5" ht="15" x14ac:dyDescent="0.25">
      <c r="A56" t="s">
        <v>130</v>
      </c>
      <c r="B56" t="s">
        <v>123</v>
      </c>
      <c r="C56" s="53">
        <v>63743</v>
      </c>
      <c r="D56" s="53"/>
      <c r="E56" s="27">
        <v>4647675.32</v>
      </c>
    </row>
    <row r="57" spans="1:5" ht="15" x14ac:dyDescent="0.25">
      <c r="A57" t="s">
        <v>209</v>
      </c>
      <c r="B57" t="s">
        <v>179</v>
      </c>
      <c r="C57" s="53">
        <v>788161</v>
      </c>
      <c r="D57" s="53"/>
      <c r="E57" s="27">
        <v>8588665.7799999993</v>
      </c>
    </row>
    <row r="58" spans="1:5" ht="15" x14ac:dyDescent="0.25">
      <c r="A58" t="s">
        <v>129</v>
      </c>
      <c r="B58" t="s">
        <v>120</v>
      </c>
      <c r="C58" s="53">
        <v>128433</v>
      </c>
      <c r="D58" s="53"/>
      <c r="E58" s="27">
        <v>16975712.359999999</v>
      </c>
    </row>
    <row r="59" spans="1:5" ht="15" x14ac:dyDescent="0.25">
      <c r="A59" t="s">
        <v>152</v>
      </c>
      <c r="B59" t="s">
        <v>123</v>
      </c>
      <c r="C59" s="53">
        <v>103372</v>
      </c>
      <c r="D59" s="53"/>
      <c r="E59" s="27">
        <v>8009037.1100000003</v>
      </c>
    </row>
    <row r="60" spans="1:5" ht="15" x14ac:dyDescent="0.25">
      <c r="A60" t="s">
        <v>270</v>
      </c>
      <c r="B60" t="s">
        <v>123</v>
      </c>
      <c r="C60" s="53">
        <v>53465</v>
      </c>
      <c r="D60" s="53"/>
      <c r="E60" s="27">
        <v>5459211.5300000003</v>
      </c>
    </row>
    <row r="61" spans="1:5" ht="15" x14ac:dyDescent="0.25">
      <c r="A61" t="s">
        <v>205</v>
      </c>
      <c r="B61" t="s">
        <v>122</v>
      </c>
      <c r="C61" s="53">
        <v>272343</v>
      </c>
      <c r="D61" s="53"/>
      <c r="E61" s="27">
        <v>3110249.17</v>
      </c>
    </row>
    <row r="62" spans="1:5" ht="15" x14ac:dyDescent="0.25">
      <c r="A62" t="s">
        <v>128</v>
      </c>
      <c r="B62" t="s">
        <v>120</v>
      </c>
      <c r="C62" s="53">
        <v>107051</v>
      </c>
      <c r="D62" s="53"/>
      <c r="E62" s="27">
        <v>4593930.45</v>
      </c>
    </row>
    <row r="63" spans="1:5" ht="15" x14ac:dyDescent="0.25">
      <c r="A63" t="s">
        <v>284</v>
      </c>
      <c r="B63" t="s">
        <v>122</v>
      </c>
      <c r="C63" s="53">
        <v>138517</v>
      </c>
      <c r="D63" s="53"/>
      <c r="E63" s="27">
        <v>6740453.3899999997</v>
      </c>
    </row>
    <row r="64" spans="1:5" ht="15" x14ac:dyDescent="0.25">
      <c r="A64" t="s">
        <v>164</v>
      </c>
      <c r="B64" t="s">
        <v>120</v>
      </c>
      <c r="C64" s="53">
        <v>285404</v>
      </c>
      <c r="D64" s="53"/>
      <c r="E64" s="27">
        <v>6858612.8399999999</v>
      </c>
    </row>
    <row r="65" spans="1:10" ht="15" x14ac:dyDescent="0.25">
      <c r="A65" t="s">
        <v>127</v>
      </c>
      <c r="B65" t="s">
        <v>123</v>
      </c>
      <c r="C65" s="53">
        <v>93446</v>
      </c>
      <c r="D65" s="53"/>
      <c r="E65" s="27">
        <v>5868099.8399999999</v>
      </c>
    </row>
    <row r="66" spans="1:10" ht="15" x14ac:dyDescent="0.25">
      <c r="A66" t="s">
        <v>126</v>
      </c>
      <c r="B66" t="s">
        <v>123</v>
      </c>
      <c r="C66" s="53">
        <v>66883</v>
      </c>
      <c r="D66" s="53"/>
      <c r="E66" s="27">
        <v>6016274.71</v>
      </c>
    </row>
    <row r="67" spans="1:10" ht="15" x14ac:dyDescent="0.25">
      <c r="A67" t="s">
        <v>125</v>
      </c>
      <c r="B67" t="s">
        <v>123</v>
      </c>
      <c r="C67" s="53">
        <v>21885</v>
      </c>
      <c r="D67" s="53"/>
      <c r="E67" s="27">
        <v>8041538.4400000004</v>
      </c>
    </row>
    <row r="68" spans="1:10" ht="15" x14ac:dyDescent="0.25">
      <c r="A68" t="s">
        <v>210</v>
      </c>
      <c r="B68" t="s">
        <v>122</v>
      </c>
      <c r="C68" s="53">
        <v>92218</v>
      </c>
      <c r="D68" s="53"/>
      <c r="E68" s="27">
        <v>3720328.81</v>
      </c>
    </row>
    <row r="69" spans="1:10" ht="15" x14ac:dyDescent="0.25">
      <c r="A69" t="s">
        <v>271</v>
      </c>
      <c r="B69" t="s">
        <v>120</v>
      </c>
      <c r="C69" s="53">
        <v>277000</v>
      </c>
      <c r="D69" s="53"/>
      <c r="E69" s="27">
        <v>11563885.67</v>
      </c>
    </row>
    <row r="70" spans="1:10" ht="15" x14ac:dyDescent="0.25">
      <c r="A70" t="s">
        <v>124</v>
      </c>
      <c r="B70" t="s">
        <v>123</v>
      </c>
      <c r="C70" s="53">
        <v>198000</v>
      </c>
      <c r="D70" s="53"/>
      <c r="E70" s="27">
        <v>9269096.5299999993</v>
      </c>
    </row>
    <row r="71" spans="1:10" s="19" customFormat="1" ht="15" x14ac:dyDescent="0.25">
      <c r="A71" s="19" t="s">
        <v>4</v>
      </c>
      <c r="C71" s="54">
        <f>SUM(C34:D70)</f>
        <v>9926102.3000000007</v>
      </c>
      <c r="D71" s="54"/>
      <c r="E71" s="40">
        <f>SUM(E34:E70)</f>
        <v>239295509.08000001</v>
      </c>
      <c r="I71" s="25"/>
    </row>
    <row r="72" spans="1:10" s="19" customFormat="1" ht="15" x14ac:dyDescent="0.25">
      <c r="C72" s="51"/>
      <c r="D72" s="51"/>
      <c r="E72" s="26"/>
      <c r="I72" s="25"/>
    </row>
    <row r="73" spans="1:10" ht="15" x14ac:dyDescent="0.25">
      <c r="C73" s="51"/>
      <c r="D73" s="51"/>
      <c r="E73" s="2"/>
    </row>
    <row r="74" spans="1:10" ht="15.75" x14ac:dyDescent="0.25">
      <c r="A74" s="24" t="s">
        <v>119</v>
      </c>
      <c r="C74" s="51"/>
      <c r="D74" s="51"/>
      <c r="E74" s="48"/>
    </row>
    <row r="75" spans="1:10" ht="6" customHeight="1" x14ac:dyDescent="0.25">
      <c r="C75" s="51"/>
      <c r="D75" s="51"/>
    </row>
    <row r="76" spans="1:10" s="44" customFormat="1" ht="15.75" x14ac:dyDescent="0.25">
      <c r="A76" s="41" t="s">
        <v>118</v>
      </c>
      <c r="B76" s="41"/>
      <c r="C76" s="55" t="s">
        <v>117</v>
      </c>
      <c r="D76" s="55"/>
      <c r="E76" s="42" t="s">
        <v>27</v>
      </c>
      <c r="I76" s="45"/>
    </row>
    <row r="77" spans="1:10" s="44" customFormat="1" ht="8.25" customHeight="1" x14ac:dyDescent="0.25">
      <c r="A77" s="41"/>
      <c r="B77" s="41"/>
      <c r="C77" s="42"/>
      <c r="D77" s="42"/>
      <c r="E77" s="42"/>
      <c r="I77" s="45"/>
    </row>
    <row r="78" spans="1:10" ht="15" x14ac:dyDescent="0.25">
      <c r="A78" t="s">
        <v>212</v>
      </c>
      <c r="C78" s="49">
        <v>17493.137199999997</v>
      </c>
      <c r="D78" s="49"/>
      <c r="E78" s="23">
        <v>2627684.5918399999</v>
      </c>
      <c r="I78"/>
      <c r="J78" s="1"/>
    </row>
    <row r="79" spans="1:10" ht="15" x14ac:dyDescent="0.25">
      <c r="A79" t="s">
        <v>330</v>
      </c>
      <c r="C79" s="49">
        <v>16469.099999999999</v>
      </c>
      <c r="D79" s="49"/>
      <c r="E79" s="23">
        <v>1968510.8632529997</v>
      </c>
      <c r="I79"/>
      <c r="J79" s="1"/>
    </row>
    <row r="80" spans="1:10" ht="15" x14ac:dyDescent="0.25">
      <c r="A80" t="s">
        <v>180</v>
      </c>
      <c r="C80" s="49">
        <v>1062.7933</v>
      </c>
      <c r="D80" s="49"/>
      <c r="E80" s="23">
        <v>195879.70517499998</v>
      </c>
      <c r="I80"/>
      <c r="J80" s="1"/>
    </row>
    <row r="81" spans="1:10" ht="15" x14ac:dyDescent="0.25">
      <c r="A81" t="s">
        <v>213</v>
      </c>
      <c r="C81" s="49">
        <v>38237.8606</v>
      </c>
      <c r="D81" s="49"/>
      <c r="E81" s="23">
        <v>4383420.5647510001</v>
      </c>
      <c r="I81"/>
      <c r="J81" s="1"/>
    </row>
    <row r="82" spans="1:10" ht="15" x14ac:dyDescent="0.25">
      <c r="A82" t="s">
        <v>116</v>
      </c>
      <c r="C82" s="49">
        <v>274323.48860000004</v>
      </c>
      <c r="D82" s="49"/>
      <c r="E82" s="23">
        <v>5172558.3756140005</v>
      </c>
      <c r="I82"/>
      <c r="J82" s="1"/>
    </row>
    <row r="83" spans="1:10" ht="15" x14ac:dyDescent="0.25">
      <c r="A83" t="s">
        <v>224</v>
      </c>
      <c r="C83" s="49">
        <v>16463.2317</v>
      </c>
      <c r="D83" s="49"/>
      <c r="E83" s="23">
        <v>323409.39317599998</v>
      </c>
      <c r="I83"/>
      <c r="J83" s="1"/>
    </row>
    <row r="84" spans="1:10" ht="15" x14ac:dyDescent="0.25">
      <c r="A84" t="s">
        <v>243</v>
      </c>
      <c r="C84" s="49">
        <v>46914.917000000001</v>
      </c>
      <c r="D84" s="49"/>
      <c r="E84" s="23">
        <v>2944144.6063819998</v>
      </c>
      <c r="I84"/>
      <c r="J84" s="1"/>
    </row>
    <row r="85" spans="1:10" ht="15" x14ac:dyDescent="0.25">
      <c r="A85" t="s">
        <v>191</v>
      </c>
      <c r="C85" s="49">
        <v>55164.973100000003</v>
      </c>
      <c r="D85" s="49"/>
      <c r="E85" s="23">
        <v>14143892.476544</v>
      </c>
      <c r="I85"/>
      <c r="J85" s="1"/>
    </row>
    <row r="86" spans="1:10" ht="15" x14ac:dyDescent="0.25">
      <c r="A86" t="s">
        <v>288</v>
      </c>
      <c r="C86" s="49">
        <v>17819.187599999997</v>
      </c>
      <c r="D86" s="49"/>
      <c r="E86" s="23">
        <v>125465.334903</v>
      </c>
      <c r="I86"/>
      <c r="J86" s="1"/>
    </row>
    <row r="87" spans="1:10" ht="15" x14ac:dyDescent="0.25">
      <c r="A87" t="s">
        <v>307</v>
      </c>
      <c r="C87" s="49">
        <v>8544.8757999999998</v>
      </c>
      <c r="D87" s="49"/>
      <c r="E87" s="23">
        <v>195073.52316899999</v>
      </c>
      <c r="I87"/>
      <c r="J87" s="1"/>
    </row>
    <row r="88" spans="1:10" ht="15" x14ac:dyDescent="0.25">
      <c r="A88" t="s">
        <v>225</v>
      </c>
      <c r="C88" s="49">
        <v>16144.774799999999</v>
      </c>
      <c r="D88" s="49"/>
      <c r="E88" s="23">
        <v>1679242.4716759999</v>
      </c>
      <c r="I88"/>
      <c r="J88" s="1"/>
    </row>
    <row r="89" spans="1:10" ht="15" x14ac:dyDescent="0.25">
      <c r="A89" t="s">
        <v>115</v>
      </c>
      <c r="C89" s="49">
        <v>3916.4276999999993</v>
      </c>
      <c r="D89" s="49"/>
      <c r="E89" s="23">
        <v>603902.56568400003</v>
      </c>
      <c r="I89"/>
      <c r="J89" s="1"/>
    </row>
    <row r="90" spans="1:10" ht="15" x14ac:dyDescent="0.25">
      <c r="A90" t="s">
        <v>114</v>
      </c>
      <c r="C90" s="49">
        <v>5722.4552000000003</v>
      </c>
      <c r="D90" s="49"/>
      <c r="E90" s="23">
        <v>4263943.5340039991</v>
      </c>
      <c r="I90"/>
      <c r="J90" s="1"/>
    </row>
    <row r="91" spans="1:10" ht="15" x14ac:dyDescent="0.25">
      <c r="A91" t="s">
        <v>153</v>
      </c>
      <c r="C91" s="49">
        <v>40500.244399999996</v>
      </c>
      <c r="D91" s="49"/>
      <c r="E91" s="23">
        <v>3559395.8178239996</v>
      </c>
      <c r="I91"/>
      <c r="J91" s="1"/>
    </row>
    <row r="92" spans="1:10" ht="15" x14ac:dyDescent="0.25">
      <c r="A92" t="s">
        <v>308</v>
      </c>
      <c r="C92" s="49">
        <v>1744.9674</v>
      </c>
      <c r="D92" s="49"/>
      <c r="E92" s="23">
        <v>267754.93383499997</v>
      </c>
      <c r="I92"/>
      <c r="J92" s="1"/>
    </row>
    <row r="93" spans="1:10" ht="15" x14ac:dyDescent="0.25">
      <c r="A93" t="s">
        <v>113</v>
      </c>
      <c r="C93" s="49">
        <v>297814.0796</v>
      </c>
      <c r="D93" s="49"/>
      <c r="E93" s="23">
        <v>2443407.4552290002</v>
      </c>
      <c r="I93"/>
      <c r="J93" s="1"/>
    </row>
    <row r="94" spans="1:10" ht="15" x14ac:dyDescent="0.25">
      <c r="A94" t="s">
        <v>171</v>
      </c>
      <c r="C94" s="49">
        <v>29552.054599999996</v>
      </c>
      <c r="D94" s="49"/>
      <c r="E94" s="23">
        <v>4594293.2363069998</v>
      </c>
      <c r="I94"/>
      <c r="J94" s="1"/>
    </row>
    <row r="95" spans="1:10" ht="15" x14ac:dyDescent="0.25">
      <c r="A95" t="s">
        <v>244</v>
      </c>
      <c r="C95" s="49">
        <v>22526.699999999997</v>
      </c>
      <c r="D95" s="49"/>
      <c r="E95" s="23">
        <v>2155897.3494429998</v>
      </c>
      <c r="I95"/>
      <c r="J95" s="1"/>
    </row>
    <row r="96" spans="1:10" ht="15" x14ac:dyDescent="0.25">
      <c r="A96" t="s">
        <v>112</v>
      </c>
      <c r="C96" s="49">
        <v>9396.6626999999989</v>
      </c>
      <c r="D96" s="49"/>
      <c r="E96" s="23">
        <v>1320616.0004199999</v>
      </c>
      <c r="I96"/>
      <c r="J96" s="1"/>
    </row>
    <row r="97" spans="1:10" ht="15" x14ac:dyDescent="0.25">
      <c r="A97" t="s">
        <v>111</v>
      </c>
      <c r="C97" s="49">
        <v>126421.9227</v>
      </c>
      <c r="D97" s="49"/>
      <c r="E97" s="23">
        <v>1456333.880744</v>
      </c>
      <c r="I97"/>
      <c r="J97" s="1"/>
    </row>
    <row r="98" spans="1:10" ht="15" x14ac:dyDescent="0.25">
      <c r="A98" t="s">
        <v>110</v>
      </c>
      <c r="C98" s="49">
        <v>1078.0003999999999</v>
      </c>
      <c r="D98" s="49"/>
      <c r="E98" s="23">
        <v>337715.11661699996</v>
      </c>
      <c r="I98"/>
      <c r="J98" s="1"/>
    </row>
    <row r="99" spans="1:10" ht="15" x14ac:dyDescent="0.25">
      <c r="A99" t="s">
        <v>109</v>
      </c>
      <c r="C99" s="49">
        <v>26434.219699999998</v>
      </c>
      <c r="D99" s="49"/>
      <c r="E99" s="23">
        <v>6629401.6276250007</v>
      </c>
      <c r="I99"/>
      <c r="J99" s="1"/>
    </row>
    <row r="100" spans="1:10" ht="15" x14ac:dyDescent="0.25">
      <c r="A100" t="s">
        <v>289</v>
      </c>
      <c r="C100" s="49">
        <v>14445.104399999998</v>
      </c>
      <c r="D100" s="49"/>
      <c r="E100" s="23">
        <v>3141237.4836360002</v>
      </c>
      <c r="I100"/>
      <c r="J100" s="1"/>
    </row>
    <row r="101" spans="1:10" ht="15" x14ac:dyDescent="0.25">
      <c r="A101" t="s">
        <v>29</v>
      </c>
      <c r="C101" s="49">
        <v>34444.018400000001</v>
      </c>
      <c r="D101" s="49"/>
      <c r="E101" s="23">
        <v>7511104.094358</v>
      </c>
      <c r="I101"/>
      <c r="J101" s="1"/>
    </row>
    <row r="102" spans="1:10" ht="15" x14ac:dyDescent="0.25">
      <c r="A102" t="s">
        <v>108</v>
      </c>
      <c r="C102" s="49">
        <v>21620.016100000001</v>
      </c>
      <c r="D102" s="49"/>
      <c r="E102" s="23">
        <v>3414657.0988189997</v>
      </c>
      <c r="I102"/>
      <c r="J102" s="1"/>
    </row>
    <row r="103" spans="1:10" ht="15" x14ac:dyDescent="0.25">
      <c r="A103" t="s">
        <v>107</v>
      </c>
      <c r="C103" s="49">
        <v>11874.410400000001</v>
      </c>
      <c r="D103" s="49"/>
      <c r="E103" s="23">
        <v>2724756.7956699994</v>
      </c>
      <c r="I103"/>
      <c r="J103" s="1"/>
    </row>
    <row r="104" spans="1:10" ht="15" x14ac:dyDescent="0.25">
      <c r="A104" t="s">
        <v>106</v>
      </c>
      <c r="C104" s="49">
        <v>14058.679999999998</v>
      </c>
      <c r="D104" s="49"/>
      <c r="E104" s="23">
        <v>802081.34018200007</v>
      </c>
      <c r="I104"/>
      <c r="J104" s="1"/>
    </row>
    <row r="105" spans="1:10" ht="15" x14ac:dyDescent="0.25">
      <c r="A105" t="s">
        <v>105</v>
      </c>
      <c r="C105" s="49">
        <v>18676.565599999998</v>
      </c>
      <c r="D105" s="49"/>
      <c r="E105" s="23">
        <v>1926644.648852</v>
      </c>
      <c r="I105"/>
      <c r="J105" s="1"/>
    </row>
    <row r="106" spans="1:10" ht="15" x14ac:dyDescent="0.25">
      <c r="A106" t="s">
        <v>309</v>
      </c>
      <c r="C106" s="49">
        <v>17691.346999999998</v>
      </c>
      <c r="D106" s="49"/>
      <c r="E106" s="23">
        <v>751483.03967099998</v>
      </c>
      <c r="I106"/>
      <c r="J106" s="1"/>
    </row>
    <row r="107" spans="1:10" ht="15" x14ac:dyDescent="0.25">
      <c r="A107" t="s">
        <v>104</v>
      </c>
      <c r="C107" s="49">
        <v>4853.0209999999997</v>
      </c>
      <c r="D107" s="49"/>
      <c r="E107" s="23">
        <v>1188101.245835</v>
      </c>
      <c r="I107"/>
      <c r="J107" s="1"/>
    </row>
    <row r="108" spans="1:10" ht="15" x14ac:dyDescent="0.25">
      <c r="A108" t="s">
        <v>103</v>
      </c>
      <c r="C108" s="49">
        <v>25852.385499999997</v>
      </c>
      <c r="D108" s="49"/>
      <c r="E108" s="23">
        <v>4974137.9605699992</v>
      </c>
      <c r="I108"/>
      <c r="J108" s="1"/>
    </row>
    <row r="109" spans="1:10" ht="15" x14ac:dyDescent="0.25">
      <c r="A109" t="s">
        <v>331</v>
      </c>
      <c r="C109" s="49">
        <v>2144.0749000000001</v>
      </c>
      <c r="D109" s="49"/>
      <c r="E109" s="23">
        <v>357471.94557400001</v>
      </c>
      <c r="I109"/>
      <c r="J109" s="1"/>
    </row>
    <row r="110" spans="1:10" ht="15" x14ac:dyDescent="0.25">
      <c r="A110" t="s">
        <v>310</v>
      </c>
      <c r="C110" s="49">
        <v>35697.310599999997</v>
      </c>
      <c r="D110" s="49"/>
      <c r="E110" s="23">
        <v>1367063.9173609999</v>
      </c>
      <c r="I110"/>
      <c r="J110" s="1"/>
    </row>
    <row r="111" spans="1:10" ht="15" x14ac:dyDescent="0.25">
      <c r="A111" t="s">
        <v>245</v>
      </c>
      <c r="C111" s="49">
        <v>18814.274599999997</v>
      </c>
      <c r="D111" s="49"/>
      <c r="E111" s="23">
        <v>1751666.2537499999</v>
      </c>
      <c r="I111"/>
      <c r="J111" s="1"/>
    </row>
    <row r="112" spans="1:10" ht="15" x14ac:dyDescent="0.25">
      <c r="A112" t="s">
        <v>102</v>
      </c>
      <c r="C112" s="49">
        <v>20708.411200000002</v>
      </c>
      <c r="D112" s="49"/>
      <c r="E112" s="23">
        <v>20239670.916209001</v>
      </c>
      <c r="I112"/>
      <c r="J112" s="1"/>
    </row>
    <row r="113" spans="1:10" ht="15" x14ac:dyDescent="0.25">
      <c r="A113" t="s">
        <v>332</v>
      </c>
      <c r="C113" s="49">
        <v>14528.711899999998</v>
      </c>
      <c r="D113" s="49"/>
      <c r="E113" s="23">
        <v>2171594.3111489997</v>
      </c>
      <c r="I113"/>
      <c r="J113" s="1"/>
    </row>
    <row r="114" spans="1:10" ht="15" x14ac:dyDescent="0.25">
      <c r="A114" t="s">
        <v>333</v>
      </c>
      <c r="C114" s="49">
        <v>48907.6823</v>
      </c>
      <c r="D114" s="49"/>
      <c r="E114" s="23">
        <v>7185027.6066929996</v>
      </c>
      <c r="I114"/>
      <c r="J114" s="1"/>
    </row>
    <row r="115" spans="1:10" ht="15" x14ac:dyDescent="0.25">
      <c r="A115" t="s">
        <v>154</v>
      </c>
      <c r="C115" s="49">
        <v>31513.270600000003</v>
      </c>
      <c r="D115" s="49"/>
      <c r="E115" s="23">
        <v>5720875.4950479995</v>
      </c>
      <c r="I115"/>
      <c r="J115" s="1"/>
    </row>
    <row r="116" spans="1:10" ht="15" x14ac:dyDescent="0.25">
      <c r="A116" t="s">
        <v>255</v>
      </c>
      <c r="C116" s="49">
        <v>30470.422099999996</v>
      </c>
      <c r="D116" s="49"/>
      <c r="E116" s="23">
        <v>670501.63862600003</v>
      </c>
      <c r="I116"/>
      <c r="J116" s="1"/>
    </row>
    <row r="117" spans="1:10" ht="15" x14ac:dyDescent="0.25">
      <c r="A117" t="s">
        <v>334</v>
      </c>
      <c r="C117" s="49">
        <v>10352.3753</v>
      </c>
      <c r="D117" s="49"/>
      <c r="E117" s="23">
        <v>479230.05640999996</v>
      </c>
      <c r="I117"/>
      <c r="J117" s="1"/>
    </row>
    <row r="118" spans="1:10" ht="15" x14ac:dyDescent="0.25">
      <c r="A118" t="s">
        <v>101</v>
      </c>
      <c r="C118" s="49">
        <v>67822.585600000006</v>
      </c>
      <c r="D118" s="49"/>
      <c r="E118" s="23">
        <v>3038823.835432</v>
      </c>
      <c r="I118"/>
      <c r="J118" s="1"/>
    </row>
    <row r="119" spans="1:10" ht="15" x14ac:dyDescent="0.25">
      <c r="A119" t="s">
        <v>256</v>
      </c>
      <c r="C119" s="49">
        <v>54906.464999999997</v>
      </c>
      <c r="D119" s="49"/>
      <c r="E119" s="23">
        <v>875404.36553000007</v>
      </c>
      <c r="I119"/>
      <c r="J119" s="1"/>
    </row>
    <row r="120" spans="1:10" ht="15" x14ac:dyDescent="0.25">
      <c r="A120" t="s">
        <v>165</v>
      </c>
      <c r="C120" s="49">
        <v>3220665.4567</v>
      </c>
      <c r="D120" s="49"/>
      <c r="E120" s="23">
        <v>679036.27960599994</v>
      </c>
      <c r="I120"/>
      <c r="J120" s="1"/>
    </row>
    <row r="121" spans="1:10" ht="15" x14ac:dyDescent="0.25">
      <c r="A121" t="s">
        <v>100</v>
      </c>
      <c r="C121" s="49">
        <v>27448.5</v>
      </c>
      <c r="D121" s="49"/>
      <c r="E121" s="23">
        <v>1014618.1637959999</v>
      </c>
      <c r="I121"/>
      <c r="J121" s="1"/>
    </row>
    <row r="122" spans="1:10" ht="15" x14ac:dyDescent="0.25">
      <c r="A122" t="s">
        <v>335</v>
      </c>
      <c r="C122" s="49">
        <v>17250.277999999998</v>
      </c>
      <c r="D122" s="49"/>
      <c r="E122" s="23">
        <v>788730.59043999994</v>
      </c>
      <c r="I122"/>
      <c r="J122" s="1"/>
    </row>
    <row r="123" spans="1:10" ht="15" x14ac:dyDescent="0.25">
      <c r="A123" t="s">
        <v>99</v>
      </c>
      <c r="C123" s="49">
        <v>46210.212299999999</v>
      </c>
      <c r="D123" s="49"/>
      <c r="E123" s="23">
        <v>1590196.032345</v>
      </c>
      <c r="I123"/>
      <c r="J123" s="1"/>
    </row>
    <row r="124" spans="1:10" ht="15" x14ac:dyDescent="0.25">
      <c r="A124" t="s">
        <v>98</v>
      </c>
      <c r="C124" s="49">
        <v>27460.110399999998</v>
      </c>
      <c r="D124" s="49"/>
      <c r="E124" s="23">
        <v>1871452.17661</v>
      </c>
      <c r="I124"/>
      <c r="J124" s="1"/>
    </row>
    <row r="125" spans="1:10" ht="15" x14ac:dyDescent="0.25">
      <c r="A125" t="s">
        <v>226</v>
      </c>
      <c r="C125" s="49">
        <v>20797.759999999998</v>
      </c>
      <c r="D125" s="49"/>
      <c r="E125" s="23">
        <v>2478082.6953759999</v>
      </c>
      <c r="I125"/>
      <c r="J125" s="1"/>
    </row>
    <row r="126" spans="1:10" ht="15" x14ac:dyDescent="0.25">
      <c r="A126" t="s">
        <v>336</v>
      </c>
      <c r="C126" s="49">
        <v>281497.16560000001</v>
      </c>
      <c r="D126" s="49"/>
      <c r="E126" s="23">
        <v>2895132.9174740002</v>
      </c>
      <c r="I126"/>
      <c r="J126" s="1"/>
    </row>
    <row r="127" spans="1:10" ht="15" x14ac:dyDescent="0.25">
      <c r="A127" t="s">
        <v>311</v>
      </c>
      <c r="C127" s="49">
        <v>10764.621000000001</v>
      </c>
      <c r="D127" s="49"/>
      <c r="E127" s="23">
        <v>645330.25960200001</v>
      </c>
      <c r="I127"/>
      <c r="J127" s="1"/>
    </row>
    <row r="128" spans="1:10" ht="15" x14ac:dyDescent="0.25">
      <c r="A128" t="s">
        <v>181</v>
      </c>
      <c r="C128" s="49">
        <v>25557996.52</v>
      </c>
      <c r="D128" s="49"/>
      <c r="E128" s="23">
        <v>3803366.6618150002</v>
      </c>
      <c r="I128"/>
      <c r="J128" s="1"/>
    </row>
    <row r="129" spans="1:10" ht="15" x14ac:dyDescent="0.25">
      <c r="A129" t="s">
        <v>246</v>
      </c>
      <c r="C129" s="49">
        <v>792.85149999999999</v>
      </c>
      <c r="D129" s="49"/>
      <c r="E129" s="23">
        <v>578333.00321799982</v>
      </c>
      <c r="I129"/>
      <c r="J129" s="1"/>
    </row>
    <row r="130" spans="1:10" ht="15" x14ac:dyDescent="0.25">
      <c r="A130" t="s">
        <v>97</v>
      </c>
      <c r="C130" s="49">
        <v>28980.8835</v>
      </c>
      <c r="D130" s="49"/>
      <c r="E130" s="23">
        <v>2050554.1641020002</v>
      </c>
      <c r="I130"/>
      <c r="J130" s="1"/>
    </row>
    <row r="131" spans="1:10" ht="15" x14ac:dyDescent="0.25">
      <c r="A131" t="s">
        <v>96</v>
      </c>
      <c r="C131" s="49">
        <v>562.0317</v>
      </c>
      <c r="D131" s="49"/>
      <c r="E131" s="23">
        <v>1793535.9804789997</v>
      </c>
      <c r="I131"/>
      <c r="J131" s="1"/>
    </row>
    <row r="132" spans="1:10" ht="15" x14ac:dyDescent="0.25">
      <c r="A132" t="s">
        <v>95</v>
      </c>
      <c r="C132" s="49">
        <v>60844.2503</v>
      </c>
      <c r="D132" s="49"/>
      <c r="E132" s="23">
        <v>2894334.8488159999</v>
      </c>
      <c r="I132"/>
      <c r="J132" s="1"/>
    </row>
    <row r="133" spans="1:10" ht="15" x14ac:dyDescent="0.25">
      <c r="A133" t="s">
        <v>94</v>
      </c>
      <c r="C133" s="49">
        <v>21340.42</v>
      </c>
      <c r="D133" s="49"/>
      <c r="E133" s="23">
        <v>332579.41455799999</v>
      </c>
      <c r="I133"/>
      <c r="J133" s="1"/>
    </row>
    <row r="134" spans="1:10" ht="15" x14ac:dyDescent="0.25">
      <c r="A134" t="s">
        <v>247</v>
      </c>
      <c r="C134" s="49">
        <v>14928.324200000001</v>
      </c>
      <c r="D134" s="49"/>
      <c r="E134" s="23">
        <v>686530.75999399996</v>
      </c>
      <c r="I134"/>
      <c r="J134" s="1"/>
    </row>
    <row r="135" spans="1:10" ht="15" x14ac:dyDescent="0.25">
      <c r="A135" t="s">
        <v>214</v>
      </c>
      <c r="C135" s="49">
        <v>47282.488799999992</v>
      </c>
      <c r="D135" s="49"/>
      <c r="E135" s="23">
        <v>11094370.167562999</v>
      </c>
      <c r="I135"/>
      <c r="J135" s="1"/>
    </row>
    <row r="136" spans="1:10" ht="15" x14ac:dyDescent="0.25">
      <c r="A136" t="s">
        <v>290</v>
      </c>
      <c r="C136" s="49">
        <v>366613.20849999995</v>
      </c>
      <c r="D136" s="49"/>
      <c r="E136" s="23">
        <v>771904.11033899989</v>
      </c>
      <c r="I136"/>
      <c r="J136" s="1"/>
    </row>
    <row r="137" spans="1:10" ht="15" x14ac:dyDescent="0.25">
      <c r="A137" t="s">
        <v>166</v>
      </c>
      <c r="C137" s="49">
        <v>42933.113799999992</v>
      </c>
      <c r="D137" s="49"/>
      <c r="E137" s="23">
        <v>439136.52842600003</v>
      </c>
      <c r="I137"/>
      <c r="J137" s="1"/>
    </row>
    <row r="138" spans="1:10" ht="15" x14ac:dyDescent="0.25">
      <c r="A138" t="s">
        <v>144</v>
      </c>
      <c r="C138" s="49">
        <v>970.09939999999995</v>
      </c>
      <c r="D138" s="49"/>
      <c r="E138" s="23">
        <v>204333.64441000001</v>
      </c>
      <c r="I138"/>
      <c r="J138" s="1"/>
    </row>
    <row r="139" spans="1:10" ht="15" x14ac:dyDescent="0.25">
      <c r="A139" t="s">
        <v>215</v>
      </c>
      <c r="C139" s="49">
        <v>10260.375499999998</v>
      </c>
      <c r="D139" s="49"/>
      <c r="E139" s="23">
        <v>845564.70365000004</v>
      </c>
      <c r="I139"/>
      <c r="J139" s="1"/>
    </row>
    <row r="140" spans="1:10" ht="15" x14ac:dyDescent="0.25">
      <c r="A140" t="s">
        <v>216</v>
      </c>
      <c r="C140" s="49">
        <v>50477.781199999998</v>
      </c>
      <c r="D140" s="49"/>
      <c r="E140" s="23">
        <v>3010599.0874959999</v>
      </c>
      <c r="I140"/>
      <c r="J140" s="1"/>
    </row>
    <row r="141" spans="1:10" ht="15" x14ac:dyDescent="0.25">
      <c r="A141" t="s">
        <v>192</v>
      </c>
      <c r="C141" s="49">
        <v>16469.099999999999</v>
      </c>
      <c r="D141" s="49"/>
      <c r="E141" s="23">
        <v>1447603.7490229998</v>
      </c>
      <c r="I141"/>
      <c r="J141" s="1"/>
    </row>
    <row r="142" spans="1:10" ht="15" x14ac:dyDescent="0.25">
      <c r="A142" t="s">
        <v>155</v>
      </c>
      <c r="C142" s="49">
        <v>8076.7999999999993</v>
      </c>
      <c r="D142" s="49"/>
      <c r="E142" s="23">
        <v>1116768.9030729998</v>
      </c>
      <c r="I142"/>
      <c r="J142" s="1"/>
    </row>
    <row r="143" spans="1:10" ht="15" x14ac:dyDescent="0.25">
      <c r="A143" t="s">
        <v>248</v>
      </c>
      <c r="C143" s="49">
        <v>37090.18</v>
      </c>
      <c r="D143" s="49"/>
      <c r="E143" s="23">
        <v>1360891.8975</v>
      </c>
      <c r="I143"/>
      <c r="J143" s="1"/>
    </row>
    <row r="144" spans="1:10" ht="15" x14ac:dyDescent="0.25">
      <c r="A144" t="s">
        <v>172</v>
      </c>
      <c r="C144" s="49">
        <v>7978.4270999999999</v>
      </c>
      <c r="D144" s="49"/>
      <c r="E144" s="23">
        <v>472706.69196300005</v>
      </c>
      <c r="I144"/>
      <c r="J144" s="1"/>
    </row>
    <row r="145" spans="1:10" ht="15" x14ac:dyDescent="0.25">
      <c r="A145" t="s">
        <v>227</v>
      </c>
      <c r="C145" s="49">
        <v>12285.57</v>
      </c>
      <c r="D145" s="49"/>
      <c r="E145" s="23">
        <v>1127613.3977969999</v>
      </c>
      <c r="I145"/>
      <c r="J145" s="1"/>
    </row>
    <row r="146" spans="1:10" ht="15" x14ac:dyDescent="0.25">
      <c r="A146" t="s">
        <v>93</v>
      </c>
      <c r="C146" s="49">
        <v>5299.4534999999996</v>
      </c>
      <c r="D146" s="49"/>
      <c r="E146" s="23">
        <v>867234.34348299995</v>
      </c>
      <c r="I146"/>
      <c r="J146" s="1"/>
    </row>
    <row r="147" spans="1:10" ht="15" x14ac:dyDescent="0.25">
      <c r="A147" t="s">
        <v>92</v>
      </c>
      <c r="C147" s="49">
        <v>3257.8529999999996</v>
      </c>
      <c r="D147" s="49"/>
      <c r="E147" s="23">
        <v>805075.24083399994</v>
      </c>
      <c r="I147"/>
      <c r="J147" s="1"/>
    </row>
    <row r="148" spans="1:10" ht="15" x14ac:dyDescent="0.25">
      <c r="A148" t="s">
        <v>312</v>
      </c>
      <c r="C148" s="49">
        <v>5308.6029999999992</v>
      </c>
      <c r="D148" s="49"/>
      <c r="E148" s="23">
        <v>1188829.8381879998</v>
      </c>
      <c r="I148"/>
      <c r="J148" s="1"/>
    </row>
    <row r="149" spans="1:10" ht="15" x14ac:dyDescent="0.25">
      <c r="A149" t="s">
        <v>193</v>
      </c>
      <c r="C149" s="49">
        <v>195018.3744</v>
      </c>
      <c r="D149" s="49"/>
      <c r="E149" s="23">
        <v>1631931.0721239999</v>
      </c>
      <c r="I149"/>
      <c r="J149" s="1"/>
    </row>
    <row r="150" spans="1:10" ht="15" x14ac:dyDescent="0.25">
      <c r="A150" t="s">
        <v>91</v>
      </c>
      <c r="C150" s="49">
        <v>13033.5574</v>
      </c>
      <c r="D150" s="49"/>
      <c r="E150" s="23">
        <v>751947.31811300002</v>
      </c>
      <c r="I150"/>
      <c r="J150" s="1"/>
    </row>
    <row r="151" spans="1:10" ht="15" x14ac:dyDescent="0.25">
      <c r="A151" t="s">
        <v>337</v>
      </c>
      <c r="C151" s="49">
        <v>4352.7641999999996</v>
      </c>
      <c r="D151" s="49"/>
      <c r="E151" s="23">
        <v>785936.75275500002</v>
      </c>
      <c r="I151"/>
      <c r="J151" s="1"/>
    </row>
    <row r="152" spans="1:10" ht="15" x14ac:dyDescent="0.25">
      <c r="A152" t="s">
        <v>182</v>
      </c>
      <c r="C152" s="49">
        <v>4581.3123999999998</v>
      </c>
      <c r="D152" s="49"/>
      <c r="E152" s="23">
        <v>599122.77791299997</v>
      </c>
      <c r="I152"/>
      <c r="J152" s="1"/>
    </row>
    <row r="153" spans="1:10" ht="15" x14ac:dyDescent="0.25">
      <c r="A153" t="s">
        <v>338</v>
      </c>
      <c r="C153" s="49">
        <v>55596.778999999995</v>
      </c>
      <c r="D153" s="49"/>
      <c r="E153" s="23">
        <v>1158914.8582550001</v>
      </c>
      <c r="I153"/>
      <c r="J153" s="1"/>
    </row>
    <row r="154" spans="1:10" ht="15" x14ac:dyDescent="0.25">
      <c r="A154" t="s">
        <v>90</v>
      </c>
      <c r="C154" s="49">
        <v>18199.6175</v>
      </c>
      <c r="D154" s="49"/>
      <c r="E154" s="23">
        <v>1821272.6455589999</v>
      </c>
      <c r="I154"/>
      <c r="J154" s="1"/>
    </row>
    <row r="155" spans="1:10" ht="15" x14ac:dyDescent="0.25">
      <c r="A155" t="s">
        <v>173</v>
      </c>
      <c r="C155" s="49">
        <v>103359.27119999999</v>
      </c>
      <c r="D155" s="49"/>
      <c r="E155" s="23">
        <v>4560335.145153</v>
      </c>
      <c r="I155"/>
      <c r="J155" s="1"/>
    </row>
    <row r="156" spans="1:10" ht="15" x14ac:dyDescent="0.25">
      <c r="A156" t="s">
        <v>339</v>
      </c>
      <c r="C156" s="49">
        <v>3886.9599999999996</v>
      </c>
      <c r="D156" s="49"/>
      <c r="E156" s="23">
        <v>230554.93838099999</v>
      </c>
      <c r="I156"/>
      <c r="J156" s="1"/>
    </row>
    <row r="157" spans="1:10" ht="15" x14ac:dyDescent="0.25">
      <c r="A157" t="s">
        <v>340</v>
      </c>
      <c r="C157" s="49">
        <v>13426.627200000001</v>
      </c>
      <c r="D157" s="49"/>
      <c r="E157" s="23">
        <v>0</v>
      </c>
      <c r="I157"/>
      <c r="J157" s="1"/>
    </row>
    <row r="158" spans="1:10" ht="15" x14ac:dyDescent="0.25">
      <c r="A158" t="s">
        <v>89</v>
      </c>
      <c r="C158" s="49">
        <v>33800.903200000001</v>
      </c>
      <c r="D158" s="49"/>
      <c r="E158" s="23">
        <v>900579.80791999982</v>
      </c>
      <c r="I158"/>
      <c r="J158" s="1"/>
    </row>
    <row r="159" spans="1:10" ht="15" x14ac:dyDescent="0.25">
      <c r="A159" t="s">
        <v>88</v>
      </c>
      <c r="C159" s="49">
        <v>721209.07949999999</v>
      </c>
      <c r="D159" s="49"/>
      <c r="E159" s="23">
        <v>3185745.3468189999</v>
      </c>
      <c r="I159"/>
      <c r="J159" s="1"/>
    </row>
    <row r="160" spans="1:10" ht="15" x14ac:dyDescent="0.25">
      <c r="A160" t="s">
        <v>87</v>
      </c>
      <c r="C160" s="49">
        <v>126016.6908</v>
      </c>
      <c r="D160" s="49"/>
      <c r="E160" s="23">
        <v>1754259.5516599999</v>
      </c>
      <c r="I160"/>
      <c r="J160" s="1"/>
    </row>
    <row r="161" spans="1:10" ht="15" x14ac:dyDescent="0.25">
      <c r="A161" t="s">
        <v>341</v>
      </c>
      <c r="C161" s="49">
        <v>250234.02939999997</v>
      </c>
      <c r="D161" s="49"/>
      <c r="E161" s="23">
        <v>1699401.8829239998</v>
      </c>
      <c r="I161"/>
      <c r="J161" s="1"/>
    </row>
    <row r="162" spans="1:10" ht="15" x14ac:dyDescent="0.25">
      <c r="A162" t="s">
        <v>86</v>
      </c>
      <c r="C162" s="49">
        <v>34461.307799999995</v>
      </c>
      <c r="D162" s="49"/>
      <c r="E162" s="23">
        <v>1248669.8972089998</v>
      </c>
      <c r="I162"/>
      <c r="J162" s="1"/>
    </row>
    <row r="163" spans="1:10" ht="15" x14ac:dyDescent="0.25">
      <c r="A163" t="s">
        <v>85</v>
      </c>
      <c r="C163" s="49">
        <v>27290.863599999997</v>
      </c>
      <c r="D163" s="49"/>
      <c r="E163" s="23">
        <v>3922065.2147600004</v>
      </c>
      <c r="I163"/>
      <c r="J163" s="1"/>
    </row>
    <row r="164" spans="1:10" ht="15" x14ac:dyDescent="0.25">
      <c r="A164" t="s">
        <v>257</v>
      </c>
      <c r="C164" s="49">
        <v>22889.966700000001</v>
      </c>
      <c r="D164" s="49"/>
      <c r="E164" s="23">
        <v>1378590.5312879998</v>
      </c>
      <c r="I164"/>
      <c r="J164" s="1"/>
    </row>
    <row r="165" spans="1:10" ht="15" x14ac:dyDescent="0.25">
      <c r="A165" t="s">
        <v>291</v>
      </c>
      <c r="C165" s="49">
        <v>95628.049999999988</v>
      </c>
      <c r="D165" s="49"/>
      <c r="E165" s="23">
        <v>1443812.8076619997</v>
      </c>
      <c r="I165"/>
      <c r="J165" s="1"/>
    </row>
    <row r="166" spans="1:10" ht="15" x14ac:dyDescent="0.25">
      <c r="A166" t="s">
        <v>84</v>
      </c>
      <c r="C166" s="49">
        <v>50269.750800000002</v>
      </c>
      <c r="D166" s="49"/>
      <c r="E166" s="23">
        <v>1683615.488957</v>
      </c>
      <c r="I166"/>
      <c r="J166" s="1"/>
    </row>
    <row r="167" spans="1:10" ht="15" x14ac:dyDescent="0.25">
      <c r="A167" t="s">
        <v>83</v>
      </c>
      <c r="C167" s="49">
        <v>26558.1299</v>
      </c>
      <c r="D167" s="49"/>
      <c r="E167" s="23">
        <v>11345155.638720002</v>
      </c>
      <c r="I167"/>
      <c r="J167" s="1"/>
    </row>
    <row r="168" spans="1:10" ht="15" x14ac:dyDescent="0.25">
      <c r="A168" t="s">
        <v>82</v>
      </c>
      <c r="C168" s="49">
        <v>103913.48940000001</v>
      </c>
      <c r="D168" s="49"/>
      <c r="E168" s="23">
        <v>4949030.0461770007</v>
      </c>
      <c r="I168"/>
      <c r="J168" s="1"/>
    </row>
    <row r="169" spans="1:10" ht="15" x14ac:dyDescent="0.25">
      <c r="A169" t="s">
        <v>228</v>
      </c>
      <c r="C169" s="49">
        <v>75707.37999999999</v>
      </c>
      <c r="D169" s="49"/>
      <c r="E169" s="23">
        <v>1057064.2932500001</v>
      </c>
      <c r="I169"/>
      <c r="J169" s="1"/>
    </row>
    <row r="170" spans="1:10" ht="15" x14ac:dyDescent="0.25">
      <c r="A170" t="s">
        <v>313</v>
      </c>
      <c r="C170" s="49">
        <v>5201.4592000000002</v>
      </c>
      <c r="D170" s="49"/>
      <c r="E170" s="23">
        <v>781757.09646399994</v>
      </c>
      <c r="I170"/>
      <c r="J170" s="1"/>
    </row>
    <row r="171" spans="1:10" ht="15" x14ac:dyDescent="0.25">
      <c r="A171" t="s">
        <v>342</v>
      </c>
      <c r="C171" s="49">
        <v>1236.76</v>
      </c>
      <c r="D171" s="49"/>
      <c r="E171" s="23">
        <v>361197.19667999999</v>
      </c>
      <c r="I171"/>
      <c r="J171" s="1"/>
    </row>
    <row r="172" spans="1:10" ht="15" x14ac:dyDescent="0.25">
      <c r="A172" t="s">
        <v>81</v>
      </c>
      <c r="C172" s="49">
        <v>15648.673799999999</v>
      </c>
      <c r="D172" s="49"/>
      <c r="E172" s="23">
        <v>366809.79213299998</v>
      </c>
      <c r="I172"/>
      <c r="J172" s="1"/>
    </row>
    <row r="173" spans="1:10" ht="15" x14ac:dyDescent="0.25">
      <c r="A173" t="s">
        <v>229</v>
      </c>
      <c r="C173" s="49">
        <v>4283.1017999999995</v>
      </c>
      <c r="D173" s="49"/>
      <c r="E173" s="23">
        <v>385566.81105499994</v>
      </c>
      <c r="I173"/>
      <c r="J173" s="1"/>
    </row>
    <row r="174" spans="1:10" ht="15" x14ac:dyDescent="0.25">
      <c r="A174" t="s">
        <v>156</v>
      </c>
      <c r="C174" s="49">
        <v>12400.159599999999</v>
      </c>
      <c r="D174" s="49"/>
      <c r="E174" s="23">
        <v>2223816.8952620002</v>
      </c>
      <c r="I174"/>
      <c r="J174" s="1"/>
    </row>
    <row r="175" spans="1:10" ht="15" x14ac:dyDescent="0.25">
      <c r="A175" t="s">
        <v>80</v>
      </c>
      <c r="C175" s="49">
        <v>33108.120500000005</v>
      </c>
      <c r="D175" s="49"/>
      <c r="E175" s="23">
        <v>2474635.2526560002</v>
      </c>
      <c r="I175"/>
      <c r="J175" s="1"/>
    </row>
    <row r="176" spans="1:10" ht="15" x14ac:dyDescent="0.25">
      <c r="A176" t="s">
        <v>292</v>
      </c>
      <c r="C176" s="49">
        <v>1696.5065999999999</v>
      </c>
      <c r="D176" s="49"/>
      <c r="E176" s="23">
        <v>460315.82005199994</v>
      </c>
      <c r="I176"/>
      <c r="J176" s="1"/>
    </row>
    <row r="177" spans="1:10" ht="15" x14ac:dyDescent="0.25">
      <c r="A177" t="s">
        <v>79</v>
      </c>
      <c r="C177" s="49">
        <v>84469.061600000001</v>
      </c>
      <c r="D177" s="49"/>
      <c r="E177" s="23">
        <v>5831868.3515399992</v>
      </c>
      <c r="I177"/>
      <c r="J177" s="1"/>
    </row>
    <row r="178" spans="1:10" ht="15" x14ac:dyDescent="0.25">
      <c r="A178" t="s">
        <v>78</v>
      </c>
      <c r="C178" s="49">
        <v>69496.343599999993</v>
      </c>
      <c r="D178" s="49"/>
      <c r="E178" s="23">
        <v>14014417.966289002</v>
      </c>
      <c r="I178"/>
      <c r="J178" s="1"/>
    </row>
    <row r="179" spans="1:10" ht="15" x14ac:dyDescent="0.25">
      <c r="A179" s="22" t="s">
        <v>343</v>
      </c>
      <c r="C179" s="49">
        <v>625020.30359999998</v>
      </c>
      <c r="D179" s="49"/>
      <c r="E179" s="23">
        <v>2470851.0740760001</v>
      </c>
      <c r="F179" s="20"/>
      <c r="I179"/>
      <c r="J179" s="1"/>
    </row>
    <row r="180" spans="1:10" ht="15" x14ac:dyDescent="0.25">
      <c r="A180" s="22" t="s">
        <v>77</v>
      </c>
      <c r="C180" s="49">
        <v>66512.168799999999</v>
      </c>
      <c r="D180" s="49"/>
      <c r="E180" s="23">
        <v>4039805.5088159996</v>
      </c>
      <c r="F180" s="20"/>
      <c r="I180"/>
      <c r="J180" s="1"/>
    </row>
    <row r="181" spans="1:10" ht="15" x14ac:dyDescent="0.25">
      <c r="A181" s="22" t="s">
        <v>145</v>
      </c>
      <c r="C181" s="49">
        <v>6508.6387999999997</v>
      </c>
      <c r="D181" s="49"/>
      <c r="E181" s="23">
        <v>1446317.3911609999</v>
      </c>
      <c r="F181" s="20"/>
      <c r="I181"/>
      <c r="J181" s="1"/>
    </row>
    <row r="182" spans="1:10" ht="15" x14ac:dyDescent="0.25">
      <c r="A182" s="22" t="s">
        <v>274</v>
      </c>
      <c r="C182" s="49">
        <v>10184.110499999999</v>
      </c>
      <c r="D182" s="49"/>
      <c r="E182" s="23">
        <v>7106055.5074349996</v>
      </c>
      <c r="F182" s="20"/>
      <c r="I182"/>
      <c r="J182" s="1"/>
    </row>
    <row r="183" spans="1:10" ht="15" x14ac:dyDescent="0.25">
      <c r="A183" s="22" t="s">
        <v>217</v>
      </c>
      <c r="C183" s="49">
        <v>304754.00200000004</v>
      </c>
      <c r="D183" s="49"/>
      <c r="E183" s="23">
        <v>4850681.8795190006</v>
      </c>
      <c r="F183" s="20"/>
      <c r="I183"/>
      <c r="J183" s="1"/>
    </row>
    <row r="184" spans="1:10" ht="15" x14ac:dyDescent="0.25">
      <c r="A184" s="22" t="s">
        <v>218</v>
      </c>
      <c r="C184" s="49">
        <v>7499.7504999999992</v>
      </c>
      <c r="D184" s="49"/>
      <c r="E184" s="23">
        <v>1023729.7552090001</v>
      </c>
      <c r="F184" s="20"/>
      <c r="I184"/>
      <c r="J184" s="1"/>
    </row>
    <row r="185" spans="1:10" ht="15" x14ac:dyDescent="0.25">
      <c r="A185" s="22" t="s">
        <v>76</v>
      </c>
      <c r="C185" s="49">
        <v>28811.144499999999</v>
      </c>
      <c r="D185" s="49"/>
      <c r="E185" s="23">
        <v>943034.31326799991</v>
      </c>
      <c r="F185" s="20"/>
      <c r="I185"/>
      <c r="J185" s="1"/>
    </row>
    <row r="186" spans="1:10" ht="15" x14ac:dyDescent="0.25">
      <c r="A186" s="22" t="s">
        <v>75</v>
      </c>
      <c r="C186" s="49">
        <v>5963.1392999999998</v>
      </c>
      <c r="D186" s="49"/>
      <c r="E186" s="23">
        <v>481946.17634900002</v>
      </c>
      <c r="F186" s="20"/>
      <c r="I186"/>
      <c r="J186" s="1"/>
    </row>
    <row r="187" spans="1:10" ht="15" x14ac:dyDescent="0.25">
      <c r="A187" s="22" t="s">
        <v>74</v>
      </c>
      <c r="C187" s="49">
        <v>21697.121599999999</v>
      </c>
      <c r="D187" s="49"/>
      <c r="E187" s="23">
        <v>3760719.2622999996</v>
      </c>
      <c r="F187" s="20"/>
      <c r="I187"/>
      <c r="J187" s="1"/>
    </row>
    <row r="188" spans="1:10" ht="15" x14ac:dyDescent="0.25">
      <c r="A188" s="22" t="s">
        <v>314</v>
      </c>
      <c r="C188" s="49">
        <v>21848.059500000003</v>
      </c>
      <c r="D188" s="49"/>
      <c r="E188" s="23">
        <v>1188496.5206409998</v>
      </c>
      <c r="F188" s="20"/>
      <c r="I188"/>
      <c r="J188" s="1"/>
    </row>
    <row r="189" spans="1:10" ht="15" x14ac:dyDescent="0.25">
      <c r="A189" s="22" t="s">
        <v>344</v>
      </c>
      <c r="C189" s="49">
        <v>959.11999999999989</v>
      </c>
      <c r="D189" s="49"/>
      <c r="E189" s="23">
        <v>281940.81838699995</v>
      </c>
      <c r="F189" s="20"/>
      <c r="I189"/>
      <c r="J189" s="1"/>
    </row>
    <row r="190" spans="1:10" ht="15" x14ac:dyDescent="0.25">
      <c r="A190" s="22" t="s">
        <v>230</v>
      </c>
      <c r="C190" s="49">
        <v>29221.609999999997</v>
      </c>
      <c r="D190" s="49"/>
      <c r="E190" s="23">
        <v>1039830.0489599999</v>
      </c>
      <c r="F190" s="20"/>
      <c r="I190"/>
      <c r="J190" s="1"/>
    </row>
    <row r="191" spans="1:10" ht="15" x14ac:dyDescent="0.25">
      <c r="A191" s="22" t="s">
        <v>146</v>
      </c>
      <c r="C191" s="49">
        <v>17751.196899999999</v>
      </c>
      <c r="D191" s="49"/>
      <c r="E191" s="23">
        <v>2654669.8450039998</v>
      </c>
      <c r="F191" s="20"/>
      <c r="I191"/>
      <c r="J191" s="1"/>
    </row>
    <row r="192" spans="1:10" ht="15" x14ac:dyDescent="0.25">
      <c r="A192" s="22" t="s">
        <v>73</v>
      </c>
      <c r="C192" s="49">
        <v>15195.741999999998</v>
      </c>
      <c r="D192" s="49"/>
      <c r="E192" s="23">
        <v>642941.02065299999</v>
      </c>
      <c r="F192" s="20"/>
      <c r="I192"/>
      <c r="J192" s="1"/>
    </row>
    <row r="193" spans="1:10" ht="15" x14ac:dyDescent="0.25">
      <c r="A193" s="22" t="s">
        <v>315</v>
      </c>
      <c r="C193" s="49">
        <v>12201.3315</v>
      </c>
      <c r="D193" s="49"/>
      <c r="E193" s="23">
        <v>680247.049978</v>
      </c>
      <c r="F193" s="20"/>
      <c r="I193"/>
      <c r="J193" s="1"/>
    </row>
    <row r="194" spans="1:10" ht="15" x14ac:dyDescent="0.25">
      <c r="A194" s="22" t="s">
        <v>258</v>
      </c>
      <c r="C194" s="49">
        <v>8479.6934999999994</v>
      </c>
      <c r="D194" s="49"/>
      <c r="E194" s="23">
        <v>378071.97983099998</v>
      </c>
      <c r="F194" s="20"/>
      <c r="I194"/>
      <c r="J194" s="1"/>
    </row>
    <row r="195" spans="1:10" ht="15" x14ac:dyDescent="0.25">
      <c r="A195" s="22" t="s">
        <v>72</v>
      </c>
      <c r="C195" s="49">
        <v>25530.26</v>
      </c>
      <c r="D195" s="49"/>
      <c r="E195" s="23">
        <v>986071.67647099996</v>
      </c>
      <c r="F195" s="20"/>
      <c r="I195"/>
      <c r="J195" s="1"/>
    </row>
    <row r="196" spans="1:10" ht="15" x14ac:dyDescent="0.25">
      <c r="A196" s="22" t="s">
        <v>157</v>
      </c>
      <c r="C196" s="49">
        <v>40440.79</v>
      </c>
      <c r="D196" s="49"/>
      <c r="E196" s="23">
        <v>611839.64398499997</v>
      </c>
      <c r="F196" s="20"/>
      <c r="I196"/>
      <c r="J196" s="1"/>
    </row>
    <row r="197" spans="1:10" ht="15" x14ac:dyDescent="0.25">
      <c r="A197" s="22" t="s">
        <v>345</v>
      </c>
      <c r="C197" s="49">
        <v>38065.958400000003</v>
      </c>
      <c r="D197" s="49"/>
      <c r="E197" s="23">
        <v>698996.79410100006</v>
      </c>
      <c r="F197" s="20"/>
      <c r="I197"/>
      <c r="J197" s="1"/>
    </row>
    <row r="198" spans="1:10" ht="15" x14ac:dyDescent="0.25">
      <c r="A198" s="22" t="s">
        <v>316</v>
      </c>
      <c r="C198" s="49">
        <v>9837.2899999999991</v>
      </c>
      <c r="D198" s="49"/>
      <c r="E198" s="23">
        <v>1180705.914477</v>
      </c>
      <c r="F198" s="20"/>
      <c r="I198"/>
      <c r="J198" s="1"/>
    </row>
    <row r="199" spans="1:10" ht="15" x14ac:dyDescent="0.25">
      <c r="A199" s="22" t="s">
        <v>259</v>
      </c>
      <c r="C199" s="49">
        <v>55249.629399999998</v>
      </c>
      <c r="D199" s="49"/>
      <c r="E199" s="23">
        <v>3104360.9638370001</v>
      </c>
      <c r="F199" s="20"/>
      <c r="I199"/>
      <c r="J199" s="1"/>
    </row>
    <row r="200" spans="1:10" ht="15" x14ac:dyDescent="0.25">
      <c r="A200" s="22" t="s">
        <v>194</v>
      </c>
      <c r="C200" s="49">
        <v>3101.8697999999995</v>
      </c>
      <c r="D200" s="49"/>
      <c r="E200" s="23">
        <v>667418.23945799994</v>
      </c>
      <c r="F200" s="20"/>
      <c r="I200"/>
      <c r="J200" s="1"/>
    </row>
    <row r="201" spans="1:10" ht="15" x14ac:dyDescent="0.25">
      <c r="A201" s="22" t="s">
        <v>231</v>
      </c>
      <c r="C201" s="49">
        <v>26483.07</v>
      </c>
      <c r="D201" s="49"/>
      <c r="E201" s="23">
        <v>1428985.0768510001</v>
      </c>
      <c r="F201" s="20"/>
      <c r="I201"/>
      <c r="J201" s="1"/>
    </row>
    <row r="202" spans="1:10" ht="15" x14ac:dyDescent="0.25">
      <c r="A202" s="22" t="s">
        <v>219</v>
      </c>
      <c r="C202" s="49">
        <v>964.7358999999999</v>
      </c>
      <c r="D202" s="49"/>
      <c r="E202" s="23">
        <v>638673.81815999991</v>
      </c>
      <c r="F202" s="20"/>
      <c r="I202"/>
      <c r="J202" s="1"/>
    </row>
    <row r="203" spans="1:10" ht="15" x14ac:dyDescent="0.25">
      <c r="A203" s="22" t="s">
        <v>71</v>
      </c>
      <c r="C203" s="49">
        <v>284876.62349999999</v>
      </c>
      <c r="D203" s="49"/>
      <c r="E203" s="23">
        <v>1611404.6206699999</v>
      </c>
      <c r="F203" s="20"/>
      <c r="I203"/>
      <c r="J203" s="1"/>
    </row>
    <row r="204" spans="1:10" ht="15" x14ac:dyDescent="0.25">
      <c r="A204" s="22" t="s">
        <v>202</v>
      </c>
      <c r="C204" s="49">
        <v>1898106.4893</v>
      </c>
      <c r="D204" s="49"/>
      <c r="E204" s="23">
        <v>5260922.4178769998</v>
      </c>
      <c r="F204" s="20"/>
      <c r="I204"/>
      <c r="J204" s="1"/>
    </row>
    <row r="205" spans="1:10" ht="15" x14ac:dyDescent="0.25">
      <c r="A205" s="22" t="s">
        <v>346</v>
      </c>
      <c r="C205" s="49">
        <v>37286.925799999997</v>
      </c>
      <c r="D205" s="49"/>
      <c r="E205" s="23">
        <v>769788.58314099989</v>
      </c>
      <c r="F205" s="20"/>
      <c r="I205"/>
      <c r="J205" s="1"/>
    </row>
    <row r="206" spans="1:10" ht="15" x14ac:dyDescent="0.25">
      <c r="A206" s="22" t="s">
        <v>147</v>
      </c>
      <c r="C206" s="49">
        <v>173865.48759999999</v>
      </c>
      <c r="D206" s="49"/>
      <c r="E206" s="23">
        <v>649822.25990499998</v>
      </c>
      <c r="F206" s="20"/>
      <c r="I206"/>
      <c r="J206" s="1"/>
    </row>
    <row r="207" spans="1:10" ht="15" x14ac:dyDescent="0.25">
      <c r="A207" s="22" t="s">
        <v>70</v>
      </c>
      <c r="C207" s="49">
        <v>773.73220000000003</v>
      </c>
      <c r="D207" s="49"/>
      <c r="E207" s="23">
        <v>277495.05677600001</v>
      </c>
      <c r="F207" s="20"/>
      <c r="I207"/>
      <c r="J207" s="1"/>
    </row>
    <row r="208" spans="1:10" ht="15" x14ac:dyDescent="0.25">
      <c r="A208" s="22" t="s">
        <v>293</v>
      </c>
      <c r="C208" s="49">
        <v>196859.37999999998</v>
      </c>
      <c r="D208" s="49"/>
      <c r="E208" s="23">
        <v>1409421.7320549998</v>
      </c>
      <c r="F208" s="20"/>
      <c r="I208"/>
      <c r="J208" s="1"/>
    </row>
    <row r="209" spans="1:10" ht="15" x14ac:dyDescent="0.25">
      <c r="A209" s="22" t="s">
        <v>174</v>
      </c>
      <c r="C209" s="49">
        <v>25277.859999999997</v>
      </c>
      <c r="D209" s="49"/>
      <c r="E209" s="23">
        <v>538349.76646199997</v>
      </c>
      <c r="F209" s="20"/>
      <c r="I209"/>
      <c r="J209" s="1"/>
    </row>
    <row r="210" spans="1:10" ht="15" x14ac:dyDescent="0.25">
      <c r="A210" s="22" t="s">
        <v>203</v>
      </c>
      <c r="C210" s="49">
        <v>2896.9209999999998</v>
      </c>
      <c r="D210" s="49"/>
      <c r="E210" s="23">
        <v>506109.85440899996</v>
      </c>
      <c r="F210" s="20"/>
      <c r="I210"/>
      <c r="J210" s="1"/>
    </row>
    <row r="211" spans="1:10" ht="15" x14ac:dyDescent="0.25">
      <c r="A211" s="22" t="s">
        <v>294</v>
      </c>
      <c r="C211" s="49">
        <v>4164.5999999999995</v>
      </c>
      <c r="D211" s="49"/>
      <c r="E211" s="23">
        <v>528584.89506999997</v>
      </c>
      <c r="F211" s="20"/>
      <c r="I211"/>
      <c r="J211" s="1"/>
    </row>
    <row r="212" spans="1:10" ht="15" x14ac:dyDescent="0.25">
      <c r="A212" s="22" t="s">
        <v>249</v>
      </c>
      <c r="C212" s="49">
        <v>117921.28</v>
      </c>
      <c r="D212" s="49"/>
      <c r="E212" s="23">
        <v>1434257.0023449999</v>
      </c>
      <c r="F212" s="20"/>
      <c r="I212"/>
      <c r="J212" s="1"/>
    </row>
    <row r="213" spans="1:10" ht="15" x14ac:dyDescent="0.25">
      <c r="A213" s="22" t="s">
        <v>275</v>
      </c>
      <c r="C213" s="49">
        <v>14686.672</v>
      </c>
      <c r="D213" s="49"/>
      <c r="E213" s="23">
        <v>5468047.6915680002</v>
      </c>
      <c r="F213" s="20"/>
      <c r="I213"/>
      <c r="J213" s="1"/>
    </row>
    <row r="214" spans="1:10" ht="15" x14ac:dyDescent="0.25">
      <c r="A214" s="22" t="s">
        <v>317</v>
      </c>
      <c r="C214" s="49">
        <v>8789.2620999999999</v>
      </c>
      <c r="D214" s="49"/>
      <c r="E214" s="23">
        <v>1411667.165116</v>
      </c>
      <c r="F214" s="20"/>
      <c r="I214"/>
      <c r="J214" s="1"/>
    </row>
    <row r="215" spans="1:10" ht="15" x14ac:dyDescent="0.25">
      <c r="A215" s="22" t="s">
        <v>295</v>
      </c>
      <c r="C215" s="49">
        <v>117797.73019999998</v>
      </c>
      <c r="D215" s="49"/>
      <c r="E215" s="23">
        <v>1397547.030764</v>
      </c>
      <c r="F215" s="20"/>
      <c r="I215"/>
      <c r="J215" s="1"/>
    </row>
    <row r="216" spans="1:10" ht="15" x14ac:dyDescent="0.25">
      <c r="A216" s="22" t="s">
        <v>69</v>
      </c>
      <c r="C216" s="49">
        <v>487960.34879999998</v>
      </c>
      <c r="D216" s="49"/>
      <c r="E216" s="23">
        <v>8417217.1552319992</v>
      </c>
      <c r="F216" s="20"/>
      <c r="I216"/>
      <c r="J216" s="1"/>
    </row>
    <row r="217" spans="1:10" ht="15" x14ac:dyDescent="0.25">
      <c r="A217" s="22" t="s">
        <v>347</v>
      </c>
      <c r="C217" s="49">
        <v>68936.434500000003</v>
      </c>
      <c r="D217" s="49"/>
      <c r="E217" s="23">
        <v>667114.01164199994</v>
      </c>
      <c r="F217" s="20"/>
      <c r="I217"/>
      <c r="J217" s="1"/>
    </row>
    <row r="218" spans="1:10" ht="15" x14ac:dyDescent="0.25">
      <c r="A218" s="22" t="s">
        <v>68</v>
      </c>
      <c r="C218" s="49">
        <v>58208.873799999994</v>
      </c>
      <c r="D218" s="49"/>
      <c r="E218" s="23">
        <v>5439286.8862780007</v>
      </c>
      <c r="F218" s="20"/>
      <c r="I218"/>
      <c r="J218" s="1"/>
    </row>
    <row r="219" spans="1:10" ht="15" x14ac:dyDescent="0.25">
      <c r="A219" s="22" t="s">
        <v>67</v>
      </c>
      <c r="C219" s="49">
        <v>10054.6695</v>
      </c>
      <c r="D219" s="49"/>
      <c r="E219" s="23">
        <v>433723.32518699998</v>
      </c>
      <c r="F219" s="20"/>
      <c r="I219"/>
      <c r="J219" s="1"/>
    </row>
    <row r="220" spans="1:10" ht="15" x14ac:dyDescent="0.25">
      <c r="A220" s="22" t="s">
        <v>232</v>
      </c>
      <c r="C220" s="49">
        <v>21752.307499999999</v>
      </c>
      <c r="D220" s="49"/>
      <c r="E220" s="23">
        <v>3461036.3348119999</v>
      </c>
      <c r="F220" s="20"/>
      <c r="I220"/>
      <c r="J220" s="1"/>
    </row>
    <row r="221" spans="1:10" ht="15" x14ac:dyDescent="0.25">
      <c r="A221" s="22" t="s">
        <v>158</v>
      </c>
      <c r="C221" s="49">
        <v>12903.949999999999</v>
      </c>
      <c r="D221" s="49"/>
      <c r="E221" s="23">
        <v>1539383.2202289999</v>
      </c>
      <c r="F221" s="20"/>
      <c r="I221"/>
      <c r="J221" s="1"/>
    </row>
    <row r="222" spans="1:10" ht="15" x14ac:dyDescent="0.25">
      <c r="A222" s="22" t="s">
        <v>318</v>
      </c>
      <c r="C222" s="49">
        <v>7639.3908000000001</v>
      </c>
      <c r="D222" s="49"/>
      <c r="E222" s="23">
        <v>241408.71069799998</v>
      </c>
      <c r="F222" s="20"/>
      <c r="I222"/>
      <c r="J222" s="1"/>
    </row>
    <row r="223" spans="1:10" ht="15" x14ac:dyDescent="0.25">
      <c r="A223" s="22" t="s">
        <v>66</v>
      </c>
      <c r="C223" s="49">
        <v>207398.5313</v>
      </c>
      <c r="D223" s="49"/>
      <c r="E223" s="23">
        <v>935326.97575700004</v>
      </c>
      <c r="F223" s="20"/>
      <c r="I223"/>
      <c r="J223" s="1"/>
    </row>
    <row r="224" spans="1:10" ht="15" x14ac:dyDescent="0.25">
      <c r="A224" s="22" t="s">
        <v>65</v>
      </c>
      <c r="C224" s="49">
        <v>733.78989999999999</v>
      </c>
      <c r="D224" s="49"/>
      <c r="E224" s="23">
        <v>240575.33006799995</v>
      </c>
      <c r="F224" s="20"/>
      <c r="I224"/>
      <c r="J224" s="1"/>
    </row>
    <row r="225" spans="1:10" ht="15" x14ac:dyDescent="0.25">
      <c r="A225" s="22" t="s">
        <v>64</v>
      </c>
      <c r="C225" s="49">
        <v>13379.2652</v>
      </c>
      <c r="D225" s="49"/>
      <c r="E225" s="23">
        <v>4679394.1481989995</v>
      </c>
      <c r="F225" s="20"/>
      <c r="I225"/>
      <c r="J225" s="1"/>
    </row>
    <row r="226" spans="1:10" ht="15" x14ac:dyDescent="0.25">
      <c r="A226" s="22" t="s">
        <v>175</v>
      </c>
      <c r="C226" s="49">
        <v>28685.259999999995</v>
      </c>
      <c r="D226" s="49"/>
      <c r="E226" s="23">
        <v>3709049.1385880001</v>
      </c>
      <c r="F226" s="20"/>
      <c r="I226"/>
      <c r="J226" s="1"/>
    </row>
    <row r="227" spans="1:10" ht="15" x14ac:dyDescent="0.25">
      <c r="A227" s="22" t="s">
        <v>348</v>
      </c>
      <c r="C227" s="49">
        <v>435.39</v>
      </c>
      <c r="D227" s="49"/>
      <c r="E227" s="23">
        <v>2710.5236</v>
      </c>
      <c r="F227" s="20"/>
      <c r="I227"/>
      <c r="J227" s="1"/>
    </row>
    <row r="228" spans="1:10" ht="15" x14ac:dyDescent="0.25">
      <c r="A228" s="22" t="s">
        <v>349</v>
      </c>
      <c r="C228" s="49">
        <v>56258.256299999994</v>
      </c>
      <c r="D228" s="49"/>
      <c r="E228" s="23">
        <v>355301.39075899997</v>
      </c>
      <c r="F228" s="20"/>
      <c r="I228"/>
      <c r="J228" s="1"/>
    </row>
    <row r="229" spans="1:10" ht="15" x14ac:dyDescent="0.25">
      <c r="A229" s="22" t="s">
        <v>350</v>
      </c>
      <c r="C229" s="49">
        <v>91053.867899999997</v>
      </c>
      <c r="D229" s="49"/>
      <c r="E229" s="23">
        <v>778414.36197500001</v>
      </c>
      <c r="F229" s="20"/>
      <c r="I229"/>
      <c r="J229" s="1"/>
    </row>
    <row r="230" spans="1:10" ht="15" x14ac:dyDescent="0.25">
      <c r="A230" s="22" t="s">
        <v>169</v>
      </c>
      <c r="C230" s="49">
        <v>264360.80860000005</v>
      </c>
      <c r="D230" s="49"/>
      <c r="E230" s="23">
        <v>1656890.7434940001</v>
      </c>
      <c r="F230" s="20"/>
      <c r="I230"/>
      <c r="J230" s="1"/>
    </row>
    <row r="231" spans="1:10" ht="15" x14ac:dyDescent="0.25">
      <c r="A231" s="22" t="s">
        <v>351</v>
      </c>
      <c r="C231" s="49">
        <v>14870.524599999999</v>
      </c>
      <c r="D231" s="49"/>
      <c r="E231" s="23">
        <v>2756070.471657</v>
      </c>
      <c r="F231" s="20"/>
      <c r="I231"/>
      <c r="J231" s="1"/>
    </row>
    <row r="232" spans="1:10" ht="15" x14ac:dyDescent="0.25">
      <c r="A232" s="22" t="s">
        <v>352</v>
      </c>
      <c r="C232" s="49">
        <v>7742.1175999999996</v>
      </c>
      <c r="D232" s="49"/>
      <c r="E232" s="23">
        <v>768810.32743499987</v>
      </c>
      <c r="F232" s="20"/>
      <c r="I232"/>
      <c r="J232" s="1"/>
    </row>
    <row r="233" spans="1:10" ht="15" x14ac:dyDescent="0.25">
      <c r="A233" s="22" t="s">
        <v>63</v>
      </c>
      <c r="C233" s="49">
        <v>8797.7174999999988</v>
      </c>
      <c r="D233" s="49"/>
      <c r="E233" s="23">
        <v>1963191.0454899997</v>
      </c>
      <c r="F233" s="20"/>
      <c r="I233"/>
      <c r="J233" s="1"/>
    </row>
    <row r="234" spans="1:10" ht="15" x14ac:dyDescent="0.25">
      <c r="A234" s="22" t="s">
        <v>260</v>
      </c>
      <c r="C234" s="49">
        <v>28470.719999999998</v>
      </c>
      <c r="D234" s="49"/>
      <c r="E234" s="23">
        <v>1562389.1199279998</v>
      </c>
      <c r="F234" s="20"/>
      <c r="I234"/>
      <c r="J234" s="1"/>
    </row>
    <row r="235" spans="1:10" ht="15" x14ac:dyDescent="0.25">
      <c r="A235" s="22" t="s">
        <v>279</v>
      </c>
      <c r="C235" s="49">
        <v>17371.43</v>
      </c>
      <c r="D235" s="49"/>
      <c r="E235" s="23">
        <v>1220858.6207959999</v>
      </c>
      <c r="F235" s="20"/>
      <c r="I235"/>
      <c r="J235" s="1"/>
    </row>
    <row r="236" spans="1:10" ht="15" x14ac:dyDescent="0.25">
      <c r="A236" s="22" t="s">
        <v>62</v>
      </c>
      <c r="C236" s="49">
        <v>35770.627199999995</v>
      </c>
      <c r="D236" s="49"/>
      <c r="E236" s="23">
        <v>3266845.405208</v>
      </c>
      <c r="F236" s="20"/>
      <c r="I236"/>
      <c r="J236" s="1"/>
    </row>
    <row r="237" spans="1:10" ht="15" x14ac:dyDescent="0.25">
      <c r="A237" s="22" t="s">
        <v>148</v>
      </c>
      <c r="C237" s="49">
        <v>11622.8938</v>
      </c>
      <c r="D237" s="49"/>
      <c r="E237" s="23">
        <v>2606124.0486570001</v>
      </c>
      <c r="F237" s="20"/>
      <c r="I237"/>
      <c r="J237" s="1"/>
    </row>
    <row r="238" spans="1:10" ht="15" x14ac:dyDescent="0.25">
      <c r="A238" s="22" t="s">
        <v>261</v>
      </c>
      <c r="C238" s="49">
        <v>76395.17</v>
      </c>
      <c r="D238" s="49"/>
      <c r="E238" s="23">
        <v>1524485.2193649998</v>
      </c>
      <c r="F238" s="20"/>
      <c r="I238"/>
      <c r="J238" s="1"/>
    </row>
    <row r="239" spans="1:10" ht="15" x14ac:dyDescent="0.25">
      <c r="A239" s="22" t="s">
        <v>204</v>
      </c>
      <c r="C239" s="49">
        <v>8819.7394000000004</v>
      </c>
      <c r="D239" s="49"/>
      <c r="E239" s="23">
        <v>634258.50671599992</v>
      </c>
      <c r="F239" s="20"/>
      <c r="I239"/>
      <c r="J239" s="1"/>
    </row>
    <row r="240" spans="1:10" ht="15" x14ac:dyDescent="0.25">
      <c r="A240" s="22" t="s">
        <v>353</v>
      </c>
      <c r="C240" s="49">
        <v>19284.685099999999</v>
      </c>
      <c r="D240" s="49"/>
      <c r="E240" s="23">
        <v>313904.38840699999</v>
      </c>
      <c r="F240" s="20"/>
      <c r="I240"/>
      <c r="J240" s="1"/>
    </row>
    <row r="241" spans="1:10" ht="15" x14ac:dyDescent="0.25">
      <c r="A241" s="22" t="s">
        <v>319</v>
      </c>
      <c r="C241" s="49">
        <v>6114.7685999999994</v>
      </c>
      <c r="D241" s="49"/>
      <c r="E241" s="23">
        <v>990456.06828400004</v>
      </c>
      <c r="F241" s="20"/>
      <c r="I241"/>
      <c r="J241" s="1"/>
    </row>
    <row r="242" spans="1:10" ht="15" x14ac:dyDescent="0.25">
      <c r="A242" s="22" t="s">
        <v>61</v>
      </c>
      <c r="C242" s="49">
        <v>7577.0479999999989</v>
      </c>
      <c r="D242" s="49"/>
      <c r="E242" s="23">
        <v>212323.468632</v>
      </c>
      <c r="F242" s="20"/>
      <c r="I242"/>
      <c r="J242" s="1"/>
    </row>
    <row r="243" spans="1:10" ht="15" x14ac:dyDescent="0.25">
      <c r="A243" s="22" t="s">
        <v>60</v>
      </c>
      <c r="C243" s="49">
        <v>1006667.0151999999</v>
      </c>
      <c r="D243" s="49"/>
      <c r="E243" s="23">
        <v>2478917.5260079997</v>
      </c>
      <c r="F243" s="20"/>
      <c r="I243"/>
      <c r="J243" s="1"/>
    </row>
    <row r="244" spans="1:10" ht="15" x14ac:dyDescent="0.25">
      <c r="A244" s="22" t="s">
        <v>296</v>
      </c>
      <c r="C244" s="49">
        <v>2424.3650999999995</v>
      </c>
      <c r="D244" s="49"/>
      <c r="E244" s="23">
        <v>279028.19053499994</v>
      </c>
      <c r="F244" s="20"/>
      <c r="I244"/>
      <c r="J244" s="1"/>
    </row>
    <row r="245" spans="1:10" ht="15" x14ac:dyDescent="0.25">
      <c r="A245" s="22" t="s">
        <v>233</v>
      </c>
      <c r="C245" s="49">
        <v>25.4924</v>
      </c>
      <c r="D245" s="49"/>
      <c r="E245" s="23">
        <v>270046.22482100001</v>
      </c>
      <c r="F245" s="20"/>
      <c r="I245"/>
      <c r="J245" s="1"/>
    </row>
    <row r="246" spans="1:10" ht="15" x14ac:dyDescent="0.25">
      <c r="A246" s="22" t="s">
        <v>59</v>
      </c>
      <c r="C246" s="49">
        <v>1104482.5234999999</v>
      </c>
      <c r="D246" s="49"/>
      <c r="E246" s="23">
        <v>1019989.61061</v>
      </c>
      <c r="F246" s="20"/>
      <c r="I246"/>
      <c r="J246" s="1"/>
    </row>
    <row r="247" spans="1:10" ht="15" x14ac:dyDescent="0.25">
      <c r="A247" s="22" t="s">
        <v>320</v>
      </c>
      <c r="C247" s="49">
        <v>24003.610399999998</v>
      </c>
      <c r="D247" s="49"/>
      <c r="E247" s="23">
        <v>4300062.3552040001</v>
      </c>
      <c r="F247" s="20"/>
      <c r="I247"/>
      <c r="J247" s="1"/>
    </row>
    <row r="248" spans="1:10" ht="15" x14ac:dyDescent="0.25">
      <c r="A248" s="22" t="s">
        <v>354</v>
      </c>
      <c r="C248" s="49">
        <v>791.33709999999996</v>
      </c>
      <c r="D248" s="49"/>
      <c r="E248" s="23">
        <v>421439.31375699991</v>
      </c>
      <c r="F248" s="20"/>
      <c r="I248"/>
      <c r="J248" s="1"/>
    </row>
    <row r="249" spans="1:10" ht="15" x14ac:dyDescent="0.25">
      <c r="A249" s="22" t="s">
        <v>183</v>
      </c>
      <c r="C249" s="49">
        <v>2793.6893999999998</v>
      </c>
      <c r="D249" s="49"/>
      <c r="E249" s="23">
        <v>1130345.7539970002</v>
      </c>
      <c r="F249" s="20"/>
      <c r="I249"/>
      <c r="J249" s="1"/>
    </row>
    <row r="250" spans="1:10" ht="15" x14ac:dyDescent="0.25">
      <c r="A250" s="22" t="s">
        <v>355</v>
      </c>
      <c r="C250" s="49">
        <v>4133.05</v>
      </c>
      <c r="D250" s="49"/>
      <c r="E250" s="23">
        <v>543514.65858099994</v>
      </c>
      <c r="F250" s="20"/>
      <c r="I250"/>
      <c r="J250" s="1"/>
    </row>
    <row r="251" spans="1:10" ht="15" x14ac:dyDescent="0.25">
      <c r="A251" s="22" t="s">
        <v>262</v>
      </c>
      <c r="C251" s="49">
        <v>23634.934399999998</v>
      </c>
      <c r="D251" s="49"/>
      <c r="E251" s="23">
        <v>8957777.0759399999</v>
      </c>
      <c r="F251" s="20"/>
      <c r="I251"/>
      <c r="J251" s="1"/>
    </row>
    <row r="252" spans="1:10" ht="15" x14ac:dyDescent="0.25">
      <c r="A252" s="22" t="s">
        <v>297</v>
      </c>
      <c r="C252" s="49">
        <v>5096.9024999999992</v>
      </c>
      <c r="D252" s="49"/>
      <c r="E252" s="23">
        <v>334852.57880699995</v>
      </c>
      <c r="F252" s="20"/>
      <c r="I252"/>
      <c r="J252" s="1"/>
    </row>
    <row r="253" spans="1:10" ht="15" x14ac:dyDescent="0.25">
      <c r="A253" s="22" t="s">
        <v>58</v>
      </c>
      <c r="C253" s="49">
        <v>4900.8834999999999</v>
      </c>
      <c r="D253" s="49"/>
      <c r="E253" s="23">
        <v>6425352.2172990004</v>
      </c>
      <c r="F253" s="20"/>
      <c r="I253"/>
      <c r="J253" s="1"/>
    </row>
    <row r="254" spans="1:10" ht="15" x14ac:dyDescent="0.25">
      <c r="A254" s="22" t="s">
        <v>184</v>
      </c>
      <c r="C254" s="49">
        <v>8522.0967000000001</v>
      </c>
      <c r="D254" s="49"/>
      <c r="E254" s="23">
        <v>3696871.7951839995</v>
      </c>
      <c r="F254" s="20"/>
      <c r="I254"/>
      <c r="J254" s="1"/>
    </row>
    <row r="255" spans="1:10" ht="15" x14ac:dyDescent="0.25">
      <c r="A255" s="22" t="s">
        <v>57</v>
      </c>
      <c r="C255" s="49">
        <v>92267.263599999991</v>
      </c>
      <c r="D255" s="49"/>
      <c r="E255" s="23">
        <v>25898431.950117998</v>
      </c>
      <c r="F255" s="20"/>
      <c r="I255"/>
      <c r="J255" s="1"/>
    </row>
    <row r="256" spans="1:10" ht="15" x14ac:dyDescent="0.25">
      <c r="A256" s="22" t="s">
        <v>356</v>
      </c>
      <c r="C256" s="49">
        <v>17106.41</v>
      </c>
      <c r="D256" s="49"/>
      <c r="E256" s="23">
        <v>408392.36590599996</v>
      </c>
      <c r="F256" s="20"/>
      <c r="I256"/>
      <c r="J256" s="1"/>
    </row>
    <row r="257" spans="1:10" ht="15" x14ac:dyDescent="0.25">
      <c r="A257" s="22" t="s">
        <v>195</v>
      </c>
      <c r="C257" s="49">
        <v>32168.379999999997</v>
      </c>
      <c r="D257" s="49"/>
      <c r="E257" s="23">
        <v>647915.48075799993</v>
      </c>
      <c r="F257" s="20"/>
      <c r="I257"/>
      <c r="J257" s="1"/>
    </row>
    <row r="258" spans="1:10" ht="15" x14ac:dyDescent="0.25">
      <c r="A258" s="22" t="s">
        <v>56</v>
      </c>
      <c r="C258" s="49">
        <v>74035.23</v>
      </c>
      <c r="D258" s="49"/>
      <c r="E258" s="23">
        <v>918417.66491699987</v>
      </c>
      <c r="F258" s="20"/>
      <c r="I258"/>
      <c r="J258" s="1"/>
    </row>
    <row r="259" spans="1:10" ht="15" x14ac:dyDescent="0.25">
      <c r="A259" s="22" t="s">
        <v>263</v>
      </c>
      <c r="C259" s="49">
        <v>7849.5769</v>
      </c>
      <c r="D259" s="49"/>
      <c r="E259" s="23">
        <v>793320.87439799996</v>
      </c>
      <c r="F259" s="20"/>
      <c r="I259"/>
      <c r="J259" s="1"/>
    </row>
    <row r="260" spans="1:10" ht="15" x14ac:dyDescent="0.25">
      <c r="A260" s="22" t="s">
        <v>264</v>
      </c>
      <c r="C260" s="49">
        <v>38878.181599999996</v>
      </c>
      <c r="D260" s="49"/>
      <c r="E260" s="23">
        <v>1699501.4111850001</v>
      </c>
      <c r="F260" s="20"/>
      <c r="I260"/>
      <c r="J260" s="1"/>
    </row>
    <row r="261" spans="1:10" ht="15" x14ac:dyDescent="0.25">
      <c r="A261" s="22" t="s">
        <v>321</v>
      </c>
      <c r="C261" s="49">
        <v>3042.8081999999999</v>
      </c>
      <c r="D261" s="49"/>
      <c r="E261" s="23">
        <v>564339.6727329999</v>
      </c>
      <c r="F261" s="20"/>
      <c r="I261"/>
      <c r="J261" s="1"/>
    </row>
    <row r="262" spans="1:10" ht="15" x14ac:dyDescent="0.25">
      <c r="A262" s="22" t="s">
        <v>280</v>
      </c>
      <c r="C262" s="49">
        <v>13564.291499999999</v>
      </c>
      <c r="D262" s="49"/>
      <c r="E262" s="23">
        <v>745228.48437900003</v>
      </c>
      <c r="F262" s="20"/>
      <c r="I262"/>
      <c r="J262" s="1"/>
    </row>
    <row r="263" spans="1:10" ht="15" x14ac:dyDescent="0.25">
      <c r="A263" s="22" t="s">
        <v>185</v>
      </c>
      <c r="C263" s="49">
        <v>5847.4138999999996</v>
      </c>
      <c r="D263" s="49"/>
      <c r="E263" s="23">
        <v>1935605.9560749999</v>
      </c>
      <c r="F263" s="20"/>
      <c r="I263"/>
      <c r="J263" s="1"/>
    </row>
    <row r="264" spans="1:10" ht="15" x14ac:dyDescent="0.25">
      <c r="A264" s="22" t="s">
        <v>55</v>
      </c>
      <c r="C264" s="49">
        <v>9679.0352000000003</v>
      </c>
      <c r="D264" s="49"/>
      <c r="E264" s="23">
        <v>1207622.2581029998</v>
      </c>
      <c r="F264" s="20"/>
      <c r="I264"/>
      <c r="J264" s="1"/>
    </row>
    <row r="265" spans="1:10" ht="15" x14ac:dyDescent="0.25">
      <c r="A265" s="22" t="s">
        <v>176</v>
      </c>
      <c r="C265" s="49">
        <v>1030.5491999999999</v>
      </c>
      <c r="D265" s="49"/>
      <c r="E265" s="23">
        <v>339052.75647999998</v>
      </c>
      <c r="F265" s="20"/>
      <c r="I265"/>
      <c r="J265" s="1"/>
    </row>
    <row r="266" spans="1:10" ht="15" x14ac:dyDescent="0.25">
      <c r="A266" s="22" t="s">
        <v>357</v>
      </c>
      <c r="C266" s="49">
        <v>4449.3702999999996</v>
      </c>
      <c r="D266" s="49"/>
      <c r="E266" s="23">
        <v>162815.14994899998</v>
      </c>
      <c r="F266" s="20"/>
      <c r="I266"/>
      <c r="J266" s="1"/>
    </row>
    <row r="267" spans="1:10" ht="15" x14ac:dyDescent="0.25">
      <c r="A267" s="22" t="s">
        <v>281</v>
      </c>
      <c r="C267" s="49">
        <v>3053.1565999999998</v>
      </c>
      <c r="D267" s="49"/>
      <c r="E267" s="23">
        <v>1248536.4615319998</v>
      </c>
      <c r="F267" s="20"/>
      <c r="I267"/>
      <c r="J267" s="1"/>
    </row>
    <row r="268" spans="1:10" ht="15" x14ac:dyDescent="0.25">
      <c r="A268" s="22" t="s">
        <v>322</v>
      </c>
      <c r="C268" s="49">
        <v>33069.763500000001</v>
      </c>
      <c r="D268" s="49"/>
      <c r="E268" s="23">
        <v>1262777.3061839999</v>
      </c>
      <c r="F268" s="20"/>
      <c r="I268"/>
      <c r="J268" s="1"/>
    </row>
    <row r="269" spans="1:10" ht="15" x14ac:dyDescent="0.25">
      <c r="A269" s="22" t="s">
        <v>234</v>
      </c>
      <c r="C269" s="49">
        <v>133323.2959</v>
      </c>
      <c r="D269" s="49"/>
      <c r="E269" s="23">
        <v>736877.85624999995</v>
      </c>
      <c r="F269" s="20"/>
      <c r="I269"/>
      <c r="J269" s="1"/>
    </row>
    <row r="270" spans="1:10" ht="15" x14ac:dyDescent="0.25">
      <c r="A270" s="22" t="s">
        <v>54</v>
      </c>
      <c r="C270" s="49">
        <v>24020.781799999997</v>
      </c>
      <c r="D270" s="49"/>
      <c r="E270" s="23">
        <v>1751511.335678</v>
      </c>
      <c r="F270" s="20"/>
      <c r="I270"/>
      <c r="J270" s="1"/>
    </row>
    <row r="271" spans="1:10" ht="15" x14ac:dyDescent="0.25">
      <c r="A271" s="22" t="s">
        <v>250</v>
      </c>
      <c r="C271" s="49">
        <v>120725.7856</v>
      </c>
      <c r="D271" s="49"/>
      <c r="E271" s="23">
        <v>7666777.6679480001</v>
      </c>
      <c r="F271" s="20"/>
      <c r="I271"/>
      <c r="J271" s="1"/>
    </row>
    <row r="272" spans="1:10" ht="15" x14ac:dyDescent="0.25">
      <c r="A272" s="22" t="s">
        <v>53</v>
      </c>
      <c r="C272" s="49">
        <v>107097.37580000001</v>
      </c>
      <c r="D272" s="49"/>
      <c r="E272" s="23">
        <v>7545219.1649449999</v>
      </c>
      <c r="F272" s="20"/>
      <c r="I272"/>
      <c r="J272" s="1"/>
    </row>
    <row r="273" spans="1:10" ht="15" x14ac:dyDescent="0.25">
      <c r="A273" s="22" t="s">
        <v>196</v>
      </c>
      <c r="C273" s="49">
        <v>25807.899999999998</v>
      </c>
      <c r="D273" s="49"/>
      <c r="E273" s="23">
        <v>1034409.9432119998</v>
      </c>
      <c r="F273" s="20"/>
      <c r="I273"/>
      <c r="J273" s="1"/>
    </row>
    <row r="274" spans="1:10" ht="15" x14ac:dyDescent="0.25">
      <c r="A274" s="22" t="s">
        <v>298</v>
      </c>
      <c r="C274" s="49">
        <v>6460.6196999999993</v>
      </c>
      <c r="D274" s="49"/>
      <c r="E274" s="23">
        <v>1407574.218321</v>
      </c>
      <c r="F274" s="20"/>
      <c r="I274"/>
      <c r="J274" s="1"/>
    </row>
    <row r="275" spans="1:10" ht="15" x14ac:dyDescent="0.25">
      <c r="A275" s="22" t="s">
        <v>186</v>
      </c>
      <c r="C275" s="49">
        <v>7134.9062999999996</v>
      </c>
      <c r="D275" s="49"/>
      <c r="E275" s="23">
        <v>813923.8263989999</v>
      </c>
      <c r="F275" s="20"/>
      <c r="I275"/>
      <c r="J275" s="1"/>
    </row>
    <row r="276" spans="1:10" ht="15" x14ac:dyDescent="0.25">
      <c r="A276" s="22" t="s">
        <v>52</v>
      </c>
      <c r="C276" s="49">
        <v>399281.08370000002</v>
      </c>
      <c r="D276" s="49"/>
      <c r="E276" s="23">
        <v>4352517.5516770007</v>
      </c>
      <c r="F276" s="20"/>
      <c r="I276"/>
      <c r="J276" s="1"/>
    </row>
    <row r="277" spans="1:10" ht="15" x14ac:dyDescent="0.25">
      <c r="A277" s="22" t="s">
        <v>51</v>
      </c>
      <c r="C277" s="49">
        <v>192422.34949999998</v>
      </c>
      <c r="D277" s="49"/>
      <c r="E277" s="23">
        <v>25437189.714808997</v>
      </c>
      <c r="F277" s="20"/>
      <c r="I277"/>
      <c r="J277" s="1"/>
    </row>
    <row r="278" spans="1:10" ht="15" x14ac:dyDescent="0.25">
      <c r="A278" s="22" t="s">
        <v>50</v>
      </c>
      <c r="C278" s="49">
        <v>8413.943299999999</v>
      </c>
      <c r="D278" s="49"/>
      <c r="E278" s="23">
        <v>588950.43890199997</v>
      </c>
      <c r="F278" s="20"/>
      <c r="I278"/>
      <c r="J278" s="1"/>
    </row>
    <row r="279" spans="1:10" ht="15" x14ac:dyDescent="0.25">
      <c r="A279" s="22" t="s">
        <v>299</v>
      </c>
      <c r="C279" s="49">
        <v>102679.47499999999</v>
      </c>
      <c r="D279" s="49"/>
      <c r="E279" s="23">
        <v>1582349.8786199999</v>
      </c>
      <c r="F279" s="20"/>
      <c r="I279"/>
      <c r="J279" s="1"/>
    </row>
    <row r="280" spans="1:10" ht="15" x14ac:dyDescent="0.25">
      <c r="A280" s="22" t="s">
        <v>197</v>
      </c>
      <c r="C280" s="49">
        <v>39712.2264</v>
      </c>
      <c r="D280" s="49"/>
      <c r="E280" s="23">
        <v>4827984.6655040001</v>
      </c>
      <c r="F280" s="20"/>
      <c r="I280"/>
      <c r="J280" s="1"/>
    </row>
    <row r="281" spans="1:10" ht="15" x14ac:dyDescent="0.25">
      <c r="A281" s="22" t="s">
        <v>49</v>
      </c>
      <c r="C281" s="49">
        <v>1274.4938</v>
      </c>
      <c r="D281" s="49"/>
      <c r="E281" s="23">
        <v>864243.35300300003</v>
      </c>
      <c r="F281" s="20"/>
      <c r="I281"/>
      <c r="J281" s="1"/>
    </row>
    <row r="282" spans="1:10" ht="15" x14ac:dyDescent="0.25">
      <c r="A282" s="22" t="s">
        <v>198</v>
      </c>
      <c r="C282" s="49">
        <v>3666.1099999999997</v>
      </c>
      <c r="D282" s="49"/>
      <c r="E282" s="23">
        <v>506519.17148899997</v>
      </c>
      <c r="F282" s="20"/>
      <c r="I282"/>
      <c r="J282" s="1"/>
    </row>
    <row r="283" spans="1:10" ht="15" x14ac:dyDescent="0.25">
      <c r="A283" s="22" t="s">
        <v>278</v>
      </c>
      <c r="C283" s="49">
        <v>23280.922000000002</v>
      </c>
      <c r="D283" s="49"/>
      <c r="E283" s="23">
        <v>441272.90163600002</v>
      </c>
      <c r="F283" s="20"/>
      <c r="I283"/>
      <c r="J283" s="1"/>
    </row>
    <row r="284" spans="1:10" ht="15" x14ac:dyDescent="0.25">
      <c r="A284" s="22" t="s">
        <v>48</v>
      </c>
      <c r="C284" s="49">
        <v>6206.5159999999996</v>
      </c>
      <c r="D284" s="49"/>
      <c r="E284" s="23">
        <v>679789.21025999996</v>
      </c>
      <c r="F284" s="20"/>
      <c r="I284"/>
      <c r="J284" s="1"/>
    </row>
    <row r="285" spans="1:10" ht="15" x14ac:dyDescent="0.25">
      <c r="A285" s="22" t="s">
        <v>251</v>
      </c>
      <c r="C285" s="49">
        <v>8529.8579999999984</v>
      </c>
      <c r="D285" s="49"/>
      <c r="E285" s="23">
        <v>855411.341915</v>
      </c>
      <c r="F285" s="20"/>
      <c r="I285"/>
      <c r="J285" s="1"/>
    </row>
    <row r="286" spans="1:10" ht="15" x14ac:dyDescent="0.25">
      <c r="A286" s="22" t="s">
        <v>265</v>
      </c>
      <c r="C286" s="49">
        <v>493135.41690000001</v>
      </c>
      <c r="D286" s="49"/>
      <c r="E286" s="23">
        <v>5119978.4652800001</v>
      </c>
      <c r="F286" s="20"/>
      <c r="I286"/>
      <c r="J286" s="1"/>
    </row>
    <row r="287" spans="1:10" ht="15" x14ac:dyDescent="0.25">
      <c r="A287" s="22" t="s">
        <v>276</v>
      </c>
      <c r="C287" s="49">
        <v>46194.5386</v>
      </c>
      <c r="D287" s="49"/>
      <c r="E287" s="23">
        <v>3987360.2113729999</v>
      </c>
      <c r="F287" s="20"/>
      <c r="I287"/>
      <c r="J287" s="1"/>
    </row>
    <row r="288" spans="1:10" ht="15" x14ac:dyDescent="0.25">
      <c r="A288" s="22" t="s">
        <v>282</v>
      </c>
      <c r="C288" s="49">
        <v>1903.7900999999997</v>
      </c>
      <c r="D288" s="49"/>
      <c r="E288" s="23">
        <v>792880.04643999995</v>
      </c>
      <c r="F288" s="20"/>
      <c r="I288"/>
      <c r="J288" s="1"/>
    </row>
    <row r="289" spans="1:10" ht="15" x14ac:dyDescent="0.25">
      <c r="A289" s="22" t="s">
        <v>358</v>
      </c>
      <c r="C289" s="49">
        <v>20692.761599999998</v>
      </c>
      <c r="D289" s="49"/>
      <c r="E289" s="23">
        <v>1053054.6378239999</v>
      </c>
      <c r="F289" s="20"/>
      <c r="I289"/>
      <c r="J289" s="1"/>
    </row>
    <row r="290" spans="1:10" ht="15" x14ac:dyDescent="0.25">
      <c r="A290" s="22" t="s">
        <v>47</v>
      </c>
      <c r="C290" s="49">
        <v>6865.28</v>
      </c>
      <c r="D290" s="49"/>
      <c r="E290" s="23">
        <v>213607.351712</v>
      </c>
      <c r="F290" s="20"/>
      <c r="I290"/>
      <c r="J290" s="1"/>
    </row>
    <row r="291" spans="1:10" ht="15" x14ac:dyDescent="0.25">
      <c r="A291" s="22" t="s">
        <v>46</v>
      </c>
      <c r="C291" s="49">
        <v>149482.81039999999</v>
      </c>
      <c r="D291" s="49"/>
      <c r="E291" s="23">
        <v>3701941.7995560002</v>
      </c>
      <c r="F291" s="20"/>
      <c r="I291"/>
      <c r="J291" s="1"/>
    </row>
    <row r="292" spans="1:10" ht="15" x14ac:dyDescent="0.25">
      <c r="A292" s="22" t="s">
        <v>159</v>
      </c>
      <c r="C292" s="49">
        <v>578053.03150000004</v>
      </c>
      <c r="D292" s="49"/>
      <c r="E292" s="23">
        <v>6866762.4622030007</v>
      </c>
      <c r="F292" s="20"/>
      <c r="I292"/>
      <c r="J292" s="1"/>
    </row>
    <row r="293" spans="1:10" ht="15" x14ac:dyDescent="0.25">
      <c r="A293" s="22" t="s">
        <v>359</v>
      </c>
      <c r="C293" s="49">
        <v>100190.36929999999</v>
      </c>
      <c r="D293" s="49"/>
      <c r="E293" s="23">
        <v>824405.21280399989</v>
      </c>
      <c r="F293" s="20"/>
      <c r="I293"/>
      <c r="J293" s="1"/>
    </row>
    <row r="294" spans="1:10" ht="15" x14ac:dyDescent="0.25">
      <c r="A294" s="22" t="s">
        <v>360</v>
      </c>
      <c r="C294" s="49">
        <v>8530.8045000000002</v>
      </c>
      <c r="D294" s="49"/>
      <c r="E294" s="23">
        <v>592336.41077299998</v>
      </c>
      <c r="F294" s="20"/>
      <c r="I294"/>
      <c r="J294" s="1"/>
    </row>
    <row r="295" spans="1:10" ht="15" x14ac:dyDescent="0.25">
      <c r="A295" s="22" t="s">
        <v>205</v>
      </c>
      <c r="C295" s="49">
        <v>101539.6893</v>
      </c>
      <c r="D295" s="49"/>
      <c r="E295" s="23">
        <v>1160002.4562000001</v>
      </c>
      <c r="F295" s="20"/>
      <c r="I295"/>
      <c r="J295" s="1"/>
    </row>
    <row r="296" spans="1:10" ht="15" x14ac:dyDescent="0.25">
      <c r="A296" s="22" t="s">
        <v>361</v>
      </c>
      <c r="C296" s="49">
        <v>2288.9524999999999</v>
      </c>
      <c r="D296" s="49"/>
      <c r="E296" s="23">
        <v>679897.67474299995</v>
      </c>
      <c r="F296" s="20"/>
      <c r="I296"/>
      <c r="J296" s="1"/>
    </row>
    <row r="297" spans="1:10" ht="15" x14ac:dyDescent="0.25">
      <c r="A297" s="22" t="s">
        <v>300</v>
      </c>
      <c r="C297" s="49">
        <v>2771.0364999999997</v>
      </c>
      <c r="D297" s="49"/>
      <c r="E297" s="23">
        <v>753718.89667599997</v>
      </c>
      <c r="F297" s="20"/>
      <c r="I297"/>
      <c r="J297" s="1"/>
    </row>
    <row r="298" spans="1:10" ht="15" x14ac:dyDescent="0.25">
      <c r="A298" s="22" t="s">
        <v>252</v>
      </c>
      <c r="C298" s="49">
        <v>6766.4653999999991</v>
      </c>
      <c r="D298" s="49"/>
      <c r="E298" s="23">
        <v>989467.80933499988</v>
      </c>
      <c r="F298" s="20"/>
      <c r="I298"/>
      <c r="J298" s="1"/>
    </row>
    <row r="299" spans="1:10" ht="15" x14ac:dyDescent="0.25">
      <c r="A299" s="22" t="s">
        <v>235</v>
      </c>
      <c r="C299" s="49">
        <v>1728.9399999999998</v>
      </c>
      <c r="D299" s="49"/>
      <c r="E299" s="23">
        <v>557575.54455700004</v>
      </c>
      <c r="F299" s="20"/>
      <c r="I299"/>
      <c r="J299" s="1"/>
    </row>
    <row r="300" spans="1:10" ht="15" x14ac:dyDescent="0.25">
      <c r="A300" s="22" t="s">
        <v>45</v>
      </c>
      <c r="C300" s="49">
        <v>41622.664999999994</v>
      </c>
      <c r="D300" s="49"/>
      <c r="E300" s="23">
        <v>5892098.3246240001</v>
      </c>
      <c r="F300" s="20"/>
      <c r="I300"/>
      <c r="J300" s="1"/>
    </row>
    <row r="301" spans="1:10" ht="15" x14ac:dyDescent="0.25">
      <c r="A301" s="22" t="s">
        <v>323</v>
      </c>
      <c r="C301" s="49">
        <v>661.79279999999994</v>
      </c>
      <c r="D301" s="49"/>
      <c r="E301" s="23">
        <v>1422751.4707589999</v>
      </c>
      <c r="F301" s="20"/>
      <c r="I301"/>
      <c r="J301" s="1"/>
    </row>
    <row r="302" spans="1:10" ht="15" x14ac:dyDescent="0.25">
      <c r="A302" s="22" t="s">
        <v>362</v>
      </c>
      <c r="C302" s="49">
        <v>24050.880499999999</v>
      </c>
      <c r="D302" s="49"/>
      <c r="E302" s="23">
        <v>1991551.3726709997</v>
      </c>
      <c r="F302" s="20"/>
      <c r="I302"/>
      <c r="J302" s="1"/>
    </row>
    <row r="303" spans="1:10" ht="15" x14ac:dyDescent="0.25">
      <c r="A303" s="22" t="s">
        <v>149</v>
      </c>
      <c r="C303" s="49">
        <v>17805.873499999998</v>
      </c>
      <c r="D303" s="49"/>
      <c r="E303" s="23">
        <v>1004551.068644</v>
      </c>
      <c r="F303" s="20"/>
      <c r="I303"/>
      <c r="J303" s="1"/>
    </row>
    <row r="304" spans="1:10" ht="15" x14ac:dyDescent="0.25">
      <c r="A304" s="22" t="s">
        <v>277</v>
      </c>
      <c r="C304" s="49">
        <v>120040.71450000002</v>
      </c>
      <c r="D304" s="49"/>
      <c r="E304" s="23">
        <v>6989639.4285340002</v>
      </c>
      <c r="F304" s="20"/>
      <c r="I304"/>
      <c r="J304" s="1"/>
    </row>
    <row r="305" spans="1:10" ht="15" x14ac:dyDescent="0.25">
      <c r="A305" s="22" t="s">
        <v>324</v>
      </c>
      <c r="C305" s="49">
        <v>52845.682099999998</v>
      </c>
      <c r="D305" s="49"/>
      <c r="E305" s="23">
        <v>1496533.296838</v>
      </c>
      <c r="F305" s="20"/>
      <c r="I305"/>
      <c r="J305" s="1"/>
    </row>
    <row r="306" spans="1:10" ht="15" x14ac:dyDescent="0.25">
      <c r="A306" s="22" t="s">
        <v>44</v>
      </c>
      <c r="C306" s="49">
        <v>40525.6014</v>
      </c>
      <c r="D306" s="49"/>
      <c r="E306" s="23">
        <v>5201554.0561139993</v>
      </c>
      <c r="F306" s="20"/>
      <c r="I306"/>
      <c r="J306" s="1"/>
    </row>
    <row r="307" spans="1:10" ht="15" x14ac:dyDescent="0.25">
      <c r="A307" s="22" t="s">
        <v>253</v>
      </c>
      <c r="C307" s="49">
        <v>393874.55379999999</v>
      </c>
      <c r="D307" s="49"/>
      <c r="E307" s="23">
        <v>2223701.906041</v>
      </c>
      <c r="F307" s="20"/>
      <c r="I307"/>
      <c r="J307" s="1"/>
    </row>
    <row r="308" spans="1:10" ht="15" x14ac:dyDescent="0.25">
      <c r="A308" s="22" t="s">
        <v>43</v>
      </c>
      <c r="C308" s="49">
        <v>27861.255700000002</v>
      </c>
      <c r="D308" s="49"/>
      <c r="E308" s="23">
        <v>5581349.776699</v>
      </c>
      <c r="F308" s="20"/>
      <c r="I308"/>
      <c r="J308" s="1"/>
    </row>
    <row r="309" spans="1:10" ht="15" x14ac:dyDescent="0.25">
      <c r="A309" s="22" t="s">
        <v>42</v>
      </c>
      <c r="C309" s="49">
        <v>17991.4506</v>
      </c>
      <c r="D309" s="49"/>
      <c r="E309" s="23">
        <v>1282267.5988479999</v>
      </c>
      <c r="F309" s="20"/>
      <c r="I309"/>
      <c r="J309" s="1"/>
    </row>
    <row r="310" spans="1:10" ht="15" x14ac:dyDescent="0.25">
      <c r="A310" s="22" t="s">
        <v>325</v>
      </c>
      <c r="C310" s="49">
        <v>2851.9937999999997</v>
      </c>
      <c r="D310" s="49"/>
      <c r="E310" s="23">
        <v>846914.67262199987</v>
      </c>
      <c r="F310" s="20"/>
      <c r="I310"/>
      <c r="J310" s="1"/>
    </row>
    <row r="311" spans="1:10" ht="15" x14ac:dyDescent="0.25">
      <c r="A311" s="22" t="s">
        <v>41</v>
      </c>
      <c r="C311" s="49">
        <v>197036.84</v>
      </c>
      <c r="D311" s="49"/>
      <c r="E311" s="23">
        <v>3313500.7299239999</v>
      </c>
      <c r="F311" s="20"/>
      <c r="I311"/>
      <c r="J311" s="1"/>
    </row>
    <row r="312" spans="1:10" ht="15" x14ac:dyDescent="0.25">
      <c r="A312" s="22" t="s">
        <v>363</v>
      </c>
      <c r="C312" s="49">
        <v>4165.6095999999998</v>
      </c>
      <c r="D312" s="49"/>
      <c r="E312" s="23">
        <v>260686.19924299998</v>
      </c>
      <c r="F312" s="20"/>
      <c r="I312"/>
      <c r="J312" s="1"/>
    </row>
    <row r="313" spans="1:10" ht="15" x14ac:dyDescent="0.25">
      <c r="A313" s="22" t="s">
        <v>266</v>
      </c>
      <c r="C313" s="49">
        <v>5810.4372999999996</v>
      </c>
      <c r="D313" s="49"/>
      <c r="E313" s="23">
        <v>466791.27456200001</v>
      </c>
      <c r="F313" s="20"/>
      <c r="I313"/>
      <c r="J313" s="1"/>
    </row>
    <row r="314" spans="1:10" ht="15" x14ac:dyDescent="0.25">
      <c r="A314" s="22" t="s">
        <v>40</v>
      </c>
      <c r="C314" s="49">
        <v>27569.967499999999</v>
      </c>
      <c r="D314" s="49"/>
      <c r="E314" s="23">
        <v>988912.15641399985</v>
      </c>
      <c r="F314" s="20"/>
      <c r="I314"/>
      <c r="J314" s="1"/>
    </row>
    <row r="315" spans="1:10" ht="15" x14ac:dyDescent="0.25">
      <c r="A315" s="22" t="s">
        <v>364</v>
      </c>
      <c r="C315" s="49">
        <v>56632.25</v>
      </c>
      <c r="D315" s="49"/>
      <c r="E315" s="23">
        <v>416633.68274999992</v>
      </c>
      <c r="F315" s="20"/>
      <c r="I315"/>
      <c r="J315" s="1"/>
    </row>
    <row r="316" spans="1:10" ht="15" x14ac:dyDescent="0.25">
      <c r="A316" s="22" t="s">
        <v>177</v>
      </c>
      <c r="C316" s="49">
        <v>4205.8042999999998</v>
      </c>
      <c r="D316" s="49"/>
      <c r="E316" s="23">
        <v>1022459.7036489998</v>
      </c>
      <c r="F316" s="20"/>
      <c r="I316"/>
      <c r="J316" s="1"/>
    </row>
    <row r="317" spans="1:10" ht="15" x14ac:dyDescent="0.25">
      <c r="A317" s="22" t="s">
        <v>267</v>
      </c>
      <c r="C317" s="49">
        <v>104720.454</v>
      </c>
      <c r="D317" s="49"/>
      <c r="E317" s="23">
        <v>9421425.0266309995</v>
      </c>
      <c r="F317" s="20"/>
      <c r="I317"/>
      <c r="J317" s="1"/>
    </row>
    <row r="318" spans="1:10" ht="15" x14ac:dyDescent="0.25">
      <c r="A318" s="22" t="s">
        <v>39</v>
      </c>
      <c r="C318" s="49">
        <v>2234.5602999999996</v>
      </c>
      <c r="D318" s="49"/>
      <c r="E318" s="23">
        <v>401613.42563599994</v>
      </c>
      <c r="F318" s="20"/>
      <c r="I318"/>
      <c r="J318" s="1"/>
    </row>
    <row r="319" spans="1:10" ht="15" x14ac:dyDescent="0.25">
      <c r="A319" s="22" t="s">
        <v>301</v>
      </c>
      <c r="C319" s="49">
        <v>198790.24</v>
      </c>
      <c r="D319" s="49"/>
      <c r="E319" s="23">
        <v>577796.74281999993</v>
      </c>
      <c r="F319" s="20"/>
      <c r="I319"/>
      <c r="J319" s="1"/>
    </row>
    <row r="320" spans="1:10" ht="15" x14ac:dyDescent="0.25">
      <c r="A320" s="22" t="s">
        <v>365</v>
      </c>
      <c r="C320" s="49">
        <v>21000.437199999997</v>
      </c>
      <c r="D320" s="49"/>
      <c r="E320" s="23">
        <v>634695.02115799999</v>
      </c>
      <c r="F320" s="20"/>
      <c r="I320"/>
      <c r="J320" s="1"/>
    </row>
    <row r="321" spans="1:10" ht="15" x14ac:dyDescent="0.25">
      <c r="A321" s="22" t="s">
        <v>236</v>
      </c>
      <c r="C321" s="49">
        <v>63416.152799999996</v>
      </c>
      <c r="D321" s="49"/>
      <c r="E321" s="23">
        <v>1882508.4958679997</v>
      </c>
      <c r="F321" s="20"/>
      <c r="I321"/>
      <c r="J321" s="1"/>
    </row>
    <row r="322" spans="1:10" ht="15" x14ac:dyDescent="0.25">
      <c r="A322" s="22" t="s">
        <v>366</v>
      </c>
      <c r="C322" s="49">
        <v>1859.9986999999999</v>
      </c>
      <c r="D322" s="49"/>
      <c r="E322" s="23">
        <v>212622.63645899997</v>
      </c>
      <c r="F322" s="20"/>
      <c r="I322"/>
      <c r="J322" s="1"/>
    </row>
    <row r="323" spans="1:10" ht="15" x14ac:dyDescent="0.25">
      <c r="A323" s="22" t="s">
        <v>187</v>
      </c>
      <c r="C323" s="49">
        <v>1796.5832</v>
      </c>
      <c r="D323" s="49"/>
      <c r="E323" s="23">
        <v>660554.53127899987</v>
      </c>
      <c r="F323" s="20"/>
      <c r="I323"/>
      <c r="J323" s="1"/>
    </row>
    <row r="324" spans="1:10" ht="15" x14ac:dyDescent="0.25">
      <c r="A324" s="22" t="s">
        <v>237</v>
      </c>
      <c r="C324" s="49">
        <v>36002.083599999998</v>
      </c>
      <c r="D324" s="49"/>
      <c r="E324" s="23">
        <v>559742.39477100002</v>
      </c>
      <c r="F324" s="20"/>
      <c r="I324"/>
      <c r="J324" s="1"/>
    </row>
    <row r="325" spans="1:10" ht="15" x14ac:dyDescent="0.25">
      <c r="A325" s="22" t="s">
        <v>206</v>
      </c>
      <c r="C325" s="49">
        <v>1089.0428999999999</v>
      </c>
      <c r="D325" s="49"/>
      <c r="E325" s="23">
        <v>271310.970302</v>
      </c>
      <c r="F325" s="20"/>
      <c r="I325"/>
      <c r="J325" s="1"/>
    </row>
    <row r="326" spans="1:10" ht="15" x14ac:dyDescent="0.25">
      <c r="A326" s="22" t="s">
        <v>367</v>
      </c>
      <c r="C326" s="49">
        <v>39090.449999999997</v>
      </c>
      <c r="D326" s="49"/>
      <c r="E326" s="23">
        <v>1931400.5959989999</v>
      </c>
      <c r="F326" s="20"/>
      <c r="I326"/>
      <c r="J326" s="1"/>
    </row>
    <row r="327" spans="1:10" ht="15" x14ac:dyDescent="0.25">
      <c r="A327" s="22" t="s">
        <v>368</v>
      </c>
      <c r="C327" s="49">
        <v>104263.8254</v>
      </c>
      <c r="D327" s="49"/>
      <c r="E327" s="23">
        <v>4947318.51523</v>
      </c>
      <c r="F327" s="20"/>
      <c r="I327"/>
      <c r="J327" s="1"/>
    </row>
    <row r="328" spans="1:10" ht="15" x14ac:dyDescent="0.25">
      <c r="A328" s="22" t="s">
        <v>38</v>
      </c>
      <c r="C328" s="49">
        <v>71077.551999999996</v>
      </c>
      <c r="D328" s="49"/>
      <c r="E328" s="23">
        <v>4548441.8746549999</v>
      </c>
      <c r="F328" s="20"/>
      <c r="I328"/>
      <c r="J328" s="1"/>
    </row>
    <row r="329" spans="1:10" ht="15" x14ac:dyDescent="0.25">
      <c r="A329" s="22" t="s">
        <v>238</v>
      </c>
      <c r="C329" s="49">
        <v>49904.843500000003</v>
      </c>
      <c r="D329" s="49"/>
      <c r="E329" s="23">
        <v>2699220.8522529998</v>
      </c>
      <c r="F329" s="20"/>
      <c r="I329"/>
      <c r="J329" s="1"/>
    </row>
    <row r="330" spans="1:10" ht="15" x14ac:dyDescent="0.25">
      <c r="A330" s="22" t="s">
        <v>188</v>
      </c>
      <c r="C330" s="49">
        <v>420626.3</v>
      </c>
      <c r="D330" s="49"/>
      <c r="E330" s="23">
        <v>17584776.596767001</v>
      </c>
      <c r="F330" s="20"/>
      <c r="I330"/>
      <c r="J330" s="1"/>
    </row>
    <row r="331" spans="1:10" ht="15" x14ac:dyDescent="0.25">
      <c r="A331" s="22" t="s">
        <v>302</v>
      </c>
      <c r="C331" s="49">
        <v>4338.8822</v>
      </c>
      <c r="D331" s="49"/>
      <c r="E331" s="23">
        <v>464306.73288499995</v>
      </c>
      <c r="F331" s="20"/>
      <c r="I331"/>
      <c r="J331" s="1"/>
    </row>
    <row r="332" spans="1:10" ht="15" x14ac:dyDescent="0.25">
      <c r="A332" s="22" t="s">
        <v>268</v>
      </c>
      <c r="C332" s="49">
        <v>5881.5509999999995</v>
      </c>
      <c r="D332" s="49"/>
      <c r="E332" s="23">
        <v>932007.399599</v>
      </c>
      <c r="F332" s="20"/>
      <c r="I332"/>
      <c r="J332" s="1"/>
    </row>
    <row r="333" spans="1:10" ht="15" x14ac:dyDescent="0.25">
      <c r="A333" s="22" t="s">
        <v>37</v>
      </c>
      <c r="C333" s="49">
        <v>30540.399999999998</v>
      </c>
      <c r="D333" s="49"/>
      <c r="E333" s="23">
        <v>301449.47378199996</v>
      </c>
      <c r="F333" s="20"/>
      <c r="I333"/>
      <c r="J333" s="1"/>
    </row>
    <row r="334" spans="1:10" ht="15" x14ac:dyDescent="0.25">
      <c r="A334" s="22" t="s">
        <v>189</v>
      </c>
      <c r="C334" s="49">
        <v>24097.89</v>
      </c>
      <c r="D334" s="49"/>
      <c r="E334" s="23">
        <v>1128342.3813699998</v>
      </c>
      <c r="F334" s="20"/>
      <c r="I334"/>
      <c r="J334" s="1"/>
    </row>
    <row r="335" spans="1:10" ht="15" x14ac:dyDescent="0.25">
      <c r="A335" s="22" t="s">
        <v>220</v>
      </c>
      <c r="C335" s="49">
        <v>141731.93879999997</v>
      </c>
      <c r="D335" s="49"/>
      <c r="E335" s="23">
        <v>670392.07052399986</v>
      </c>
      <c r="F335" s="20"/>
      <c r="I335"/>
      <c r="J335" s="1"/>
    </row>
    <row r="336" spans="1:10" ht="15" x14ac:dyDescent="0.25">
      <c r="A336" s="22" t="s">
        <v>326</v>
      </c>
      <c r="C336" s="49">
        <v>2789.6509999999998</v>
      </c>
      <c r="D336" s="49"/>
      <c r="E336" s="23">
        <v>786431.01820999989</v>
      </c>
      <c r="F336" s="20"/>
      <c r="I336"/>
      <c r="J336" s="1"/>
    </row>
    <row r="337" spans="1:10" ht="15" x14ac:dyDescent="0.25">
      <c r="A337" s="22" t="s">
        <v>369</v>
      </c>
      <c r="C337" s="49">
        <v>7728.9296999999988</v>
      </c>
      <c r="D337" s="49"/>
      <c r="E337" s="23">
        <v>1137712.148326</v>
      </c>
      <c r="F337" s="20"/>
      <c r="I337"/>
      <c r="J337" s="1"/>
    </row>
    <row r="338" spans="1:10" ht="15" x14ac:dyDescent="0.25">
      <c r="A338" s="22" t="s">
        <v>370</v>
      </c>
      <c r="C338" s="49">
        <v>19490.328000000001</v>
      </c>
      <c r="D338" s="49"/>
      <c r="E338" s="23">
        <v>1056471.1299030001</v>
      </c>
      <c r="F338" s="20"/>
      <c r="I338"/>
      <c r="J338" s="1"/>
    </row>
    <row r="339" spans="1:10" ht="15" x14ac:dyDescent="0.25">
      <c r="A339" s="22" t="s">
        <v>221</v>
      </c>
      <c r="C339" s="49">
        <v>22047.0589</v>
      </c>
      <c r="D339" s="49"/>
      <c r="E339" s="23">
        <v>8225389.384234</v>
      </c>
      <c r="F339" s="20"/>
      <c r="I339"/>
      <c r="J339" s="1"/>
    </row>
    <row r="340" spans="1:10" ht="15" x14ac:dyDescent="0.25">
      <c r="A340" s="22" t="s">
        <v>190</v>
      </c>
      <c r="C340" s="49">
        <v>77059.943499999994</v>
      </c>
      <c r="D340" s="49"/>
      <c r="E340" s="23">
        <v>9335489.3510629982</v>
      </c>
      <c r="F340" s="20"/>
      <c r="I340"/>
      <c r="J340" s="1"/>
    </row>
    <row r="341" spans="1:10" ht="15" x14ac:dyDescent="0.25">
      <c r="A341" s="22" t="s">
        <v>199</v>
      </c>
      <c r="C341" s="49">
        <v>2071.3206</v>
      </c>
      <c r="D341" s="49"/>
      <c r="E341" s="23">
        <v>329908.06911699998</v>
      </c>
      <c r="F341" s="20"/>
      <c r="I341"/>
      <c r="J341" s="1"/>
    </row>
    <row r="342" spans="1:10" ht="15" x14ac:dyDescent="0.25">
      <c r="A342" s="22" t="s">
        <v>239</v>
      </c>
      <c r="C342" s="49">
        <v>5154.5127999999995</v>
      </c>
      <c r="D342" s="49"/>
      <c r="E342" s="23">
        <v>281139.21933399996</v>
      </c>
      <c r="F342" s="20"/>
      <c r="I342"/>
      <c r="J342" s="1"/>
    </row>
    <row r="343" spans="1:10" ht="15" x14ac:dyDescent="0.25">
      <c r="A343" s="22" t="s">
        <v>371</v>
      </c>
      <c r="C343" s="49">
        <v>13609.344899999998</v>
      </c>
      <c r="D343" s="49"/>
      <c r="E343" s="23">
        <v>723806.32526999991</v>
      </c>
      <c r="F343" s="20"/>
      <c r="I343"/>
      <c r="J343" s="1"/>
    </row>
    <row r="344" spans="1:10" ht="15" x14ac:dyDescent="0.25">
      <c r="A344" s="22" t="s">
        <v>327</v>
      </c>
      <c r="C344" s="49">
        <v>48782.599399999999</v>
      </c>
      <c r="D344" s="49"/>
      <c r="E344" s="23">
        <v>2068336.5237170001</v>
      </c>
      <c r="F344" s="20"/>
      <c r="I344"/>
      <c r="J344" s="1"/>
    </row>
    <row r="345" spans="1:10" ht="15" x14ac:dyDescent="0.25">
      <c r="A345" s="22" t="s">
        <v>36</v>
      </c>
      <c r="C345" s="49">
        <v>5950.33</v>
      </c>
      <c r="D345" s="49"/>
      <c r="E345" s="23">
        <v>1220546.2360429999</v>
      </c>
      <c r="F345" s="20"/>
      <c r="I345"/>
      <c r="J345" s="1"/>
    </row>
    <row r="346" spans="1:10" ht="15" x14ac:dyDescent="0.25">
      <c r="A346" s="22" t="s">
        <v>254</v>
      </c>
      <c r="C346" s="49">
        <v>63351.137999999992</v>
      </c>
      <c r="D346" s="49"/>
      <c r="E346" s="23">
        <v>920925.16615999991</v>
      </c>
      <c r="F346" s="20"/>
      <c r="I346"/>
      <c r="J346" s="1"/>
    </row>
    <row r="347" spans="1:10" ht="15" x14ac:dyDescent="0.25">
      <c r="A347" s="22" t="s">
        <v>372</v>
      </c>
      <c r="C347" s="49">
        <v>35916.008800000003</v>
      </c>
      <c r="D347" s="49"/>
      <c r="E347" s="23">
        <v>4783988.9242810002</v>
      </c>
      <c r="F347" s="20"/>
      <c r="I347"/>
      <c r="J347" s="1"/>
    </row>
    <row r="348" spans="1:10" ht="15" x14ac:dyDescent="0.25">
      <c r="A348" s="22" t="s">
        <v>200</v>
      </c>
      <c r="C348" s="49">
        <v>42823.118799999997</v>
      </c>
      <c r="D348" s="49"/>
      <c r="E348" s="23">
        <v>2871489.9745839997</v>
      </c>
      <c r="F348" s="20"/>
      <c r="I348"/>
      <c r="J348" s="1"/>
    </row>
    <row r="349" spans="1:10" ht="15" x14ac:dyDescent="0.25">
      <c r="A349" s="22" t="s">
        <v>222</v>
      </c>
      <c r="C349" s="49">
        <v>9627.9449000000004</v>
      </c>
      <c r="D349" s="49"/>
      <c r="E349" s="23">
        <v>3259971.9629819999</v>
      </c>
      <c r="F349" s="20"/>
      <c r="I349"/>
      <c r="J349" s="1"/>
    </row>
    <row r="350" spans="1:10" ht="15" x14ac:dyDescent="0.25">
      <c r="A350" s="22" t="s">
        <v>303</v>
      </c>
      <c r="C350" s="49">
        <v>31833.113400000002</v>
      </c>
      <c r="D350" s="49"/>
      <c r="E350" s="23">
        <v>6046890.7192449998</v>
      </c>
      <c r="F350" s="20"/>
      <c r="I350"/>
      <c r="J350" s="1"/>
    </row>
    <row r="351" spans="1:10" ht="15" x14ac:dyDescent="0.25">
      <c r="A351" s="22" t="s">
        <v>35</v>
      </c>
      <c r="C351" s="49">
        <v>95431.243600000002</v>
      </c>
      <c r="D351" s="49"/>
      <c r="E351" s="23">
        <v>2147183.956456</v>
      </c>
      <c r="F351" s="20"/>
      <c r="I351"/>
      <c r="J351" s="1"/>
    </row>
    <row r="352" spans="1:10" ht="15" x14ac:dyDescent="0.25">
      <c r="A352" s="22" t="s">
        <v>34</v>
      </c>
      <c r="C352" s="49">
        <v>17836.2438</v>
      </c>
      <c r="D352" s="49"/>
      <c r="E352" s="23">
        <v>4086632.3340539997</v>
      </c>
      <c r="F352" s="20"/>
      <c r="I352"/>
      <c r="J352" s="1"/>
    </row>
    <row r="353" spans="1:10" ht="15" x14ac:dyDescent="0.25">
      <c r="A353" s="22" t="s">
        <v>373</v>
      </c>
      <c r="C353" s="49">
        <v>668400.88439999998</v>
      </c>
      <c r="D353" s="49"/>
      <c r="E353" s="23">
        <v>757298.20189899986</v>
      </c>
      <c r="F353" s="20"/>
      <c r="I353"/>
      <c r="J353" s="1"/>
    </row>
    <row r="354" spans="1:10" ht="15" x14ac:dyDescent="0.25">
      <c r="A354" s="22" t="s">
        <v>223</v>
      </c>
      <c r="C354" s="49">
        <v>20103.912399999997</v>
      </c>
      <c r="D354" s="49"/>
      <c r="E354" s="23">
        <v>487943.99225399992</v>
      </c>
      <c r="F354" s="20"/>
      <c r="I354"/>
      <c r="J354" s="1"/>
    </row>
    <row r="355" spans="1:10" ht="15" x14ac:dyDescent="0.25">
      <c r="A355" s="22" t="s">
        <v>33</v>
      </c>
      <c r="C355" s="49">
        <v>2014.2150999999997</v>
      </c>
      <c r="D355" s="49"/>
      <c r="E355" s="23">
        <v>416078.10681099992</v>
      </c>
      <c r="F355" s="20"/>
      <c r="I355"/>
      <c r="J355" s="1"/>
    </row>
    <row r="356" spans="1:10" ht="15" x14ac:dyDescent="0.25">
      <c r="A356" s="22" t="s">
        <v>32</v>
      </c>
      <c r="C356" s="49">
        <v>19005.278299999998</v>
      </c>
      <c r="D356" s="49"/>
      <c r="E356" s="23">
        <v>1791211.5966979999</v>
      </c>
      <c r="F356" s="20"/>
      <c r="I356"/>
      <c r="J356" s="1"/>
    </row>
    <row r="357" spans="1:10" ht="15" x14ac:dyDescent="0.25">
      <c r="A357" s="22" t="s">
        <v>201</v>
      </c>
      <c r="C357" s="49">
        <v>38658.27949999999</v>
      </c>
      <c r="D357" s="49"/>
      <c r="E357" s="23">
        <v>6733903.8716859994</v>
      </c>
      <c r="F357" s="20"/>
      <c r="I357"/>
      <c r="J357" s="1"/>
    </row>
    <row r="358" spans="1:10" ht="15" x14ac:dyDescent="0.25">
      <c r="A358" s="22" t="s">
        <v>374</v>
      </c>
      <c r="C358" s="49">
        <v>1800.2429999999999</v>
      </c>
      <c r="D358" s="49"/>
      <c r="E358" s="23">
        <v>406730.36617200001</v>
      </c>
      <c r="F358" s="20"/>
      <c r="I358"/>
      <c r="J358" s="1"/>
    </row>
    <row r="359" spans="1:10" ht="15" x14ac:dyDescent="0.25">
      <c r="A359" s="22" t="s">
        <v>31</v>
      </c>
      <c r="C359" s="49">
        <v>10240.7844</v>
      </c>
      <c r="D359" s="49"/>
      <c r="E359" s="23">
        <v>2257328.9233880001</v>
      </c>
      <c r="F359" s="20"/>
      <c r="I359"/>
      <c r="J359" s="1"/>
    </row>
    <row r="360" spans="1:10" ht="15" x14ac:dyDescent="0.25">
      <c r="A360" s="22" t="s">
        <v>240</v>
      </c>
      <c r="C360" s="49">
        <v>9856.2199999999993</v>
      </c>
      <c r="D360" s="49"/>
      <c r="E360" s="23">
        <v>1478432.8239509999</v>
      </c>
      <c r="F360" s="20"/>
      <c r="I360"/>
      <c r="J360" s="1"/>
    </row>
    <row r="361" spans="1:10" ht="15" x14ac:dyDescent="0.25">
      <c r="A361" s="22" t="s">
        <v>304</v>
      </c>
      <c r="C361" s="49">
        <v>6715.6067999999996</v>
      </c>
      <c r="D361" s="49"/>
      <c r="E361" s="23">
        <v>1277554.0294789998</v>
      </c>
      <c r="F361" s="20"/>
      <c r="I361"/>
      <c r="J361" s="1"/>
    </row>
    <row r="362" spans="1:10" ht="15" x14ac:dyDescent="0.25">
      <c r="A362" s="22" t="s">
        <v>207</v>
      </c>
      <c r="C362" s="49">
        <v>14001.006600000001</v>
      </c>
      <c r="D362" s="49"/>
      <c r="E362" s="23">
        <v>287416.87679799995</v>
      </c>
      <c r="F362" s="20"/>
      <c r="I362"/>
      <c r="J362" s="1"/>
    </row>
    <row r="363" spans="1:10" ht="15" x14ac:dyDescent="0.25">
      <c r="A363" s="22" t="s">
        <v>305</v>
      </c>
      <c r="C363" s="49">
        <v>6934.69</v>
      </c>
      <c r="D363" s="49"/>
      <c r="E363" s="23">
        <v>1528345.123347</v>
      </c>
      <c r="F363" s="20"/>
      <c r="I363"/>
      <c r="J363" s="1"/>
    </row>
    <row r="364" spans="1:10" ht="15" x14ac:dyDescent="0.25">
      <c r="A364" s="22" t="s">
        <v>241</v>
      </c>
      <c r="C364" s="49">
        <v>10057.445900000001</v>
      </c>
      <c r="D364" s="49"/>
      <c r="E364" s="23">
        <v>569435.53155900002</v>
      </c>
      <c r="F364" s="20"/>
      <c r="I364"/>
      <c r="J364" s="1"/>
    </row>
    <row r="365" spans="1:10" ht="15" x14ac:dyDescent="0.25">
      <c r="A365" s="22" t="s">
        <v>30</v>
      </c>
      <c r="C365" s="49">
        <v>43215.7264</v>
      </c>
      <c r="D365" s="49"/>
      <c r="E365" s="23">
        <v>3917663.9089279994</v>
      </c>
      <c r="F365" s="20"/>
      <c r="I365"/>
      <c r="J365" s="1"/>
    </row>
    <row r="366" spans="1:10" ht="6.75" customHeight="1" x14ac:dyDescent="0.25">
      <c r="A366" s="22"/>
      <c r="C366" s="52"/>
      <c r="D366" s="52"/>
      <c r="E366" s="21"/>
      <c r="F366" s="20"/>
      <c r="I366"/>
      <c r="J366" s="1"/>
    </row>
    <row r="367" spans="1:10" ht="15" x14ac:dyDescent="0.25">
      <c r="A367" s="19" t="s">
        <v>4</v>
      </c>
      <c r="C367" s="50">
        <f>SUM(C78:D366)</f>
        <v>48534349.563800022</v>
      </c>
      <c r="D367" s="50"/>
      <c r="E367" s="18">
        <f>SUM(E78:E366)</f>
        <v>684991816.79185104</v>
      </c>
    </row>
    <row r="368" spans="1:10" ht="15" x14ac:dyDescent="0.25">
      <c r="A368" s="19"/>
      <c r="C368" s="18"/>
      <c r="D368" s="18"/>
      <c r="E368" s="18"/>
    </row>
    <row r="369" spans="1:10" ht="15" x14ac:dyDescent="0.25">
      <c r="A369" s="19"/>
      <c r="C369" s="18"/>
      <c r="D369" s="18"/>
      <c r="E369" s="18"/>
    </row>
    <row r="370" spans="1:10" ht="15" x14ac:dyDescent="0.25"/>
    <row r="371" spans="1:10" ht="30" x14ac:dyDescent="0.25">
      <c r="A371" s="5" t="s">
        <v>329</v>
      </c>
      <c r="B371" s="30" t="s">
        <v>162</v>
      </c>
      <c r="C371" s="30" t="s">
        <v>163</v>
      </c>
      <c r="D371" s="39" t="s">
        <v>28</v>
      </c>
      <c r="E371" s="17" t="s">
        <v>27</v>
      </c>
      <c r="J371" s="16"/>
    </row>
    <row r="372" spans="1:10" ht="15" x14ac:dyDescent="0.25">
      <c r="A372" s="4"/>
      <c r="B372" s="4"/>
      <c r="C372" s="4"/>
      <c r="D372" s="4"/>
      <c r="E372" s="4"/>
    </row>
    <row r="373" spans="1:10" ht="15" x14ac:dyDescent="0.25">
      <c r="A373" s="5" t="s">
        <v>26</v>
      </c>
      <c r="B373" s="4"/>
      <c r="C373" s="4"/>
      <c r="D373" s="6"/>
      <c r="E373" s="6"/>
      <c r="J373" s="3"/>
    </row>
    <row r="374" spans="1:10" ht="9" customHeight="1" x14ac:dyDescent="0.25">
      <c r="A374" s="15"/>
      <c r="B374" s="4"/>
      <c r="C374" s="4"/>
      <c r="D374" s="6"/>
      <c r="E374" s="6"/>
      <c r="J374" s="3"/>
    </row>
    <row r="375" spans="1:10" ht="15" x14ac:dyDescent="0.25">
      <c r="A375" s="4" t="s">
        <v>25</v>
      </c>
      <c r="B375" s="37">
        <v>14.3393</v>
      </c>
      <c r="C375" s="37">
        <v>10.6911</v>
      </c>
      <c r="D375" s="6">
        <f>C71</f>
        <v>9926102.3000000007</v>
      </c>
      <c r="E375" s="6">
        <f>E71</f>
        <v>239295509.08000001</v>
      </c>
      <c r="J375" s="3"/>
    </row>
    <row r="376" spans="1:10" ht="15" x14ac:dyDescent="0.25">
      <c r="A376" s="9" t="s">
        <v>4</v>
      </c>
      <c r="B376" s="4"/>
      <c r="C376" s="4"/>
      <c r="D376" s="13">
        <f>D375</f>
        <v>9926102.3000000007</v>
      </c>
      <c r="E376" s="13">
        <f>E375</f>
        <v>239295509.08000001</v>
      </c>
      <c r="J376" s="3"/>
    </row>
    <row r="377" spans="1:10" ht="9" customHeight="1" x14ac:dyDescent="0.25">
      <c r="A377" s="5"/>
      <c r="B377" s="4"/>
      <c r="C377" s="4"/>
      <c r="D377" s="6"/>
      <c r="E377" s="6"/>
      <c r="J377" s="3"/>
    </row>
    <row r="378" spans="1:10" ht="15" x14ac:dyDescent="0.25">
      <c r="A378" s="5" t="s">
        <v>24</v>
      </c>
      <c r="B378" s="4"/>
      <c r="C378" s="4"/>
      <c r="D378" s="6"/>
      <c r="E378" s="6"/>
      <c r="J378" s="3"/>
    </row>
    <row r="379" spans="1:10" ht="9" customHeight="1" x14ac:dyDescent="0.25">
      <c r="A379" s="5"/>
      <c r="B379" s="4"/>
      <c r="C379" s="4"/>
      <c r="D379" s="6"/>
      <c r="E379" s="6"/>
      <c r="J379" s="3"/>
    </row>
    <row r="380" spans="1:10" ht="15" x14ac:dyDescent="0.25">
      <c r="A380" s="4" t="s">
        <v>23</v>
      </c>
      <c r="B380" s="37">
        <v>11.05</v>
      </c>
      <c r="C380" s="37">
        <v>12.2</v>
      </c>
      <c r="D380" s="6">
        <v>11531911.172000002</v>
      </c>
      <c r="E380" s="6">
        <v>268787490.71672589</v>
      </c>
      <c r="J380" s="3"/>
    </row>
    <row r="381" spans="1:10" ht="15" x14ac:dyDescent="0.25">
      <c r="A381" s="4" t="s">
        <v>22</v>
      </c>
      <c r="B381" s="37">
        <v>7.72</v>
      </c>
      <c r="C381" s="37">
        <v>11.54</v>
      </c>
      <c r="D381" s="6">
        <v>4198787.7932000002</v>
      </c>
      <c r="E381" s="6">
        <v>225686374.96789995</v>
      </c>
      <c r="J381" s="3"/>
    </row>
    <row r="382" spans="1:10" ht="15" x14ac:dyDescent="0.25">
      <c r="A382" s="4" t="s">
        <v>21</v>
      </c>
      <c r="B382" s="37">
        <v>3.33</v>
      </c>
      <c r="C382" s="37">
        <v>11.54</v>
      </c>
      <c r="D382" s="6">
        <v>32803650.598599996</v>
      </c>
      <c r="E382" s="6">
        <v>190517951.10722503</v>
      </c>
      <c r="J382" s="3"/>
    </row>
    <row r="383" spans="1:10" ht="15" x14ac:dyDescent="0.25">
      <c r="A383" s="9" t="s">
        <v>4</v>
      </c>
      <c r="B383" s="4"/>
      <c r="C383" s="4"/>
      <c r="D383" s="13">
        <f>SUM(D380:D382)</f>
        <v>48534349.5638</v>
      </c>
      <c r="E383" s="13">
        <f>SUM(E380:E382)</f>
        <v>684991816.79185092</v>
      </c>
      <c r="J383" s="3"/>
    </row>
    <row r="384" spans="1:10" ht="9" customHeight="1" x14ac:dyDescent="0.25">
      <c r="A384" s="4"/>
      <c r="B384" s="4"/>
      <c r="C384" s="4"/>
      <c r="D384" s="4"/>
      <c r="E384" s="29"/>
    </row>
    <row r="385" spans="1:7" ht="15" x14ac:dyDescent="0.25">
      <c r="A385" s="5" t="s">
        <v>20</v>
      </c>
      <c r="B385" s="4"/>
      <c r="C385" s="4"/>
      <c r="D385" s="4"/>
      <c r="E385" s="29"/>
    </row>
    <row r="386" spans="1:7" ht="9" customHeight="1" x14ac:dyDescent="0.25">
      <c r="A386" s="4"/>
      <c r="B386" s="4"/>
      <c r="C386" s="4"/>
      <c r="D386" s="4"/>
      <c r="E386" s="29"/>
    </row>
    <row r="387" spans="1:7" ht="15" x14ac:dyDescent="0.25">
      <c r="A387" s="4" t="s">
        <v>19</v>
      </c>
      <c r="B387" s="37">
        <v>11.450699999999999</v>
      </c>
      <c r="C387" s="37">
        <f>B387</f>
        <v>11.450699999999999</v>
      </c>
      <c r="D387" s="6"/>
      <c r="E387" s="6">
        <v>272058012.23000002</v>
      </c>
      <c r="G387" s="2"/>
    </row>
    <row r="388" spans="1:7" ht="15" x14ac:dyDescent="0.25">
      <c r="A388" s="4" t="s">
        <v>18</v>
      </c>
      <c r="B388" s="37">
        <v>12.54</v>
      </c>
      <c r="C388" s="37">
        <v>12.36</v>
      </c>
      <c r="D388" s="14">
        <v>48547562.43119999</v>
      </c>
      <c r="E388" s="7">
        <v>762124186.66999996</v>
      </c>
    </row>
    <row r="389" spans="1:7" ht="15" x14ac:dyDescent="0.25">
      <c r="A389" s="9" t="s">
        <v>4</v>
      </c>
      <c r="B389" s="4"/>
      <c r="C389" s="4"/>
      <c r="D389" s="13">
        <f>SUM(D386:D388)</f>
        <v>48547562.43119999</v>
      </c>
      <c r="E389" s="13">
        <f>SUM(E386:E388)</f>
        <v>1034182198.9</v>
      </c>
    </row>
    <row r="390" spans="1:7" ht="9" customHeight="1" x14ac:dyDescent="0.25">
      <c r="A390" s="4"/>
      <c r="B390" s="4"/>
      <c r="C390" s="4"/>
      <c r="D390" s="6"/>
      <c r="E390" s="7"/>
    </row>
    <row r="391" spans="1:7" ht="15" x14ac:dyDescent="0.25">
      <c r="A391" s="5" t="s">
        <v>17</v>
      </c>
      <c r="B391" s="4"/>
      <c r="C391" s="4"/>
      <c r="D391" s="6"/>
      <c r="E391" s="7"/>
    </row>
    <row r="392" spans="1:7" ht="9" customHeight="1" x14ac:dyDescent="0.25">
      <c r="A392" s="4"/>
      <c r="B392" s="4"/>
      <c r="C392" s="4"/>
      <c r="D392" s="6"/>
      <c r="E392" s="7"/>
    </row>
    <row r="393" spans="1:7" ht="15" x14ac:dyDescent="0.25">
      <c r="A393" s="4" t="s">
        <v>16</v>
      </c>
      <c r="B393" s="37">
        <v>3.64</v>
      </c>
      <c r="C393" s="46">
        <v>5</v>
      </c>
      <c r="D393" s="6">
        <v>3895828.7069999999</v>
      </c>
      <c r="E393" s="7">
        <v>546545809.30999994</v>
      </c>
    </row>
    <row r="394" spans="1:7" ht="15" x14ac:dyDescent="0.25">
      <c r="A394" s="4" t="s">
        <v>15</v>
      </c>
      <c r="B394" s="37">
        <v>0.28089999999999998</v>
      </c>
      <c r="C394" s="37">
        <f>B394</f>
        <v>0.28089999999999998</v>
      </c>
      <c r="D394" s="6">
        <v>298468909.63999999</v>
      </c>
      <c r="E394" s="7">
        <v>1681287306.76</v>
      </c>
    </row>
    <row r="395" spans="1:7" ht="15" x14ac:dyDescent="0.25">
      <c r="A395" s="11" t="s">
        <v>9</v>
      </c>
      <c r="B395" s="37">
        <v>2.02</v>
      </c>
      <c r="C395" s="37">
        <v>0.81</v>
      </c>
      <c r="D395" s="6">
        <v>1500000</v>
      </c>
      <c r="E395" s="7">
        <v>168300000</v>
      </c>
    </row>
    <row r="396" spans="1:7" ht="15" x14ac:dyDescent="0.25">
      <c r="A396" s="4" t="s">
        <v>8</v>
      </c>
      <c r="B396" s="37">
        <v>2.1953999999999998</v>
      </c>
      <c r="C396" s="37">
        <v>3.45</v>
      </c>
      <c r="D396" s="6">
        <v>1500000</v>
      </c>
      <c r="E396" s="7">
        <v>167205000</v>
      </c>
    </row>
    <row r="397" spans="1:7" ht="15" x14ac:dyDescent="0.25">
      <c r="A397" s="4" t="s">
        <v>285</v>
      </c>
      <c r="B397" s="47">
        <v>3.43</v>
      </c>
      <c r="C397" s="47">
        <v>3.91</v>
      </c>
      <c r="D397" s="7">
        <v>5274126.8</v>
      </c>
      <c r="E397" s="7">
        <v>532950513.13999999</v>
      </c>
    </row>
    <row r="398" spans="1:7" ht="15" x14ac:dyDescent="0.25">
      <c r="A398" s="9" t="s">
        <v>4</v>
      </c>
      <c r="B398" s="4"/>
      <c r="C398" s="4"/>
      <c r="D398" s="13">
        <f>SUM(D393:D397)</f>
        <v>310638865.14700001</v>
      </c>
      <c r="E398" s="13">
        <f>SUM(E393:E397)</f>
        <v>3096288629.2099996</v>
      </c>
    </row>
    <row r="399" spans="1:7" ht="9" customHeight="1" x14ac:dyDescent="0.25">
      <c r="A399" s="4"/>
      <c r="B399" s="4"/>
      <c r="C399" s="4"/>
      <c r="D399" s="6"/>
      <c r="E399" s="7"/>
    </row>
    <row r="400" spans="1:7" ht="15" x14ac:dyDescent="0.25">
      <c r="A400" s="5" t="s">
        <v>14</v>
      </c>
      <c r="B400" s="4"/>
      <c r="C400" s="4"/>
      <c r="D400" s="6"/>
      <c r="E400" s="7"/>
    </row>
    <row r="401" spans="1:5" ht="9" customHeight="1" x14ac:dyDescent="0.25">
      <c r="A401" s="4"/>
      <c r="B401" s="4"/>
      <c r="C401" s="4"/>
      <c r="D401" s="6"/>
      <c r="E401" s="7"/>
    </row>
    <row r="402" spans="1:5" ht="15" x14ac:dyDescent="0.25">
      <c r="A402" s="38" t="s">
        <v>375</v>
      </c>
      <c r="B402" s="32" t="s">
        <v>161</v>
      </c>
      <c r="C402" s="32" t="s">
        <v>161</v>
      </c>
      <c r="D402" s="6">
        <v>41545.572</v>
      </c>
      <c r="E402" s="7">
        <v>13438725.43</v>
      </c>
    </row>
    <row r="403" spans="1:5" ht="15" x14ac:dyDescent="0.25">
      <c r="A403" s="4" t="s">
        <v>13</v>
      </c>
      <c r="B403" s="31" t="s">
        <v>160</v>
      </c>
      <c r="C403" s="31" t="s">
        <v>160</v>
      </c>
      <c r="D403" s="6">
        <v>0</v>
      </c>
      <c r="E403" s="7">
        <v>2432557.5299999998</v>
      </c>
    </row>
    <row r="404" spans="1:5" ht="15" x14ac:dyDescent="0.25">
      <c r="A404" s="4" t="s">
        <v>12</v>
      </c>
      <c r="B404" s="37">
        <v>5.8967999999999998</v>
      </c>
      <c r="C404" s="37">
        <v>7.8297999999999996</v>
      </c>
      <c r="D404" s="6">
        <v>269073.36900000001</v>
      </c>
      <c r="E404" s="7">
        <v>429293076.22000003</v>
      </c>
    </row>
    <row r="405" spans="1:5" ht="15" x14ac:dyDescent="0.25">
      <c r="A405" s="4" t="s">
        <v>11</v>
      </c>
      <c r="B405" s="37">
        <v>-3.2664</v>
      </c>
      <c r="C405" s="37">
        <v>10</v>
      </c>
      <c r="D405" s="6">
        <v>30000000</v>
      </c>
      <c r="E405" s="7">
        <v>22311000</v>
      </c>
    </row>
    <row r="406" spans="1:5" ht="15" x14ac:dyDescent="0.25">
      <c r="A406" s="4" t="s">
        <v>10</v>
      </c>
      <c r="B406" s="37">
        <v>5.08</v>
      </c>
      <c r="C406" s="37">
        <v>6.4969000000000001</v>
      </c>
      <c r="D406" s="12">
        <v>0</v>
      </c>
      <c r="E406" s="10">
        <v>427475007.32999998</v>
      </c>
    </row>
    <row r="407" spans="1:5" ht="15" x14ac:dyDescent="0.25">
      <c r="A407" s="11" t="s">
        <v>178</v>
      </c>
      <c r="B407" s="37">
        <v>8.7600999999999996</v>
      </c>
      <c r="C407" s="37">
        <f>B407</f>
        <v>8.7600999999999996</v>
      </c>
      <c r="D407" s="6">
        <v>78630030.290000007</v>
      </c>
      <c r="E407" s="7">
        <v>125804903.26000001</v>
      </c>
    </row>
    <row r="408" spans="1:5" ht="15" x14ac:dyDescent="0.25">
      <c r="A408" s="4" t="s">
        <v>7</v>
      </c>
      <c r="B408" s="33" t="s">
        <v>273</v>
      </c>
      <c r="C408" s="33" t="s">
        <v>273</v>
      </c>
      <c r="D408" s="6">
        <v>0</v>
      </c>
      <c r="E408" s="7">
        <v>156088616.63</v>
      </c>
    </row>
    <row r="409" spans="1:5" ht="15" x14ac:dyDescent="0.25">
      <c r="A409" s="4" t="s">
        <v>6</v>
      </c>
      <c r="B409" s="33" t="s">
        <v>273</v>
      </c>
      <c r="C409" s="33" t="s">
        <v>273</v>
      </c>
      <c r="D409" s="6">
        <v>0</v>
      </c>
      <c r="E409" s="7">
        <v>347066255.61000001</v>
      </c>
    </row>
    <row r="410" spans="1:5" ht="15" x14ac:dyDescent="0.25">
      <c r="A410" s="38" t="s">
        <v>272</v>
      </c>
      <c r="B410" s="33" t="s">
        <v>273</v>
      </c>
      <c r="C410" s="33" t="s">
        <v>273</v>
      </c>
      <c r="D410" s="6">
        <v>0</v>
      </c>
      <c r="E410" s="7">
        <v>42799912.780000001</v>
      </c>
    </row>
    <row r="411" spans="1:5" ht="15" x14ac:dyDescent="0.25">
      <c r="A411" s="4" t="s">
        <v>5</v>
      </c>
      <c r="B411" s="33" t="s">
        <v>273</v>
      </c>
      <c r="C411" s="33" t="s">
        <v>273</v>
      </c>
      <c r="D411" s="6">
        <v>0</v>
      </c>
      <c r="E411" s="10">
        <v>437410962.16000003</v>
      </c>
    </row>
    <row r="412" spans="1:5" ht="15" x14ac:dyDescent="0.25">
      <c r="A412" s="9" t="s">
        <v>4</v>
      </c>
      <c r="B412" s="4"/>
      <c r="C412" s="4"/>
      <c r="D412" s="8">
        <f>SUM(D402:D411)</f>
        <v>108940649.23100001</v>
      </c>
      <c r="E412" s="8">
        <f>SUM(E402:E411)</f>
        <v>2004121016.9500003</v>
      </c>
    </row>
    <row r="413" spans="1:5" ht="9" customHeight="1" x14ac:dyDescent="0.25">
      <c r="A413" s="4"/>
      <c r="B413" s="4"/>
      <c r="C413" s="4"/>
      <c r="D413" s="6"/>
      <c r="E413" s="7"/>
    </row>
    <row r="414" spans="1:5" ht="15" x14ac:dyDescent="0.25">
      <c r="A414" s="5" t="s">
        <v>3</v>
      </c>
      <c r="B414" s="31" t="s">
        <v>160</v>
      </c>
      <c r="C414" s="31" t="s">
        <v>160</v>
      </c>
      <c r="D414" s="6"/>
      <c r="E414" s="7">
        <f>1902146.39+4756699+2047056.6+10137329.82+98643.07+200412.12</f>
        <v>19142287.000000004</v>
      </c>
    </row>
    <row r="415" spans="1:5" ht="15" x14ac:dyDescent="0.25">
      <c r="A415" s="4"/>
      <c r="B415" s="4"/>
      <c r="C415" s="29"/>
      <c r="D415" s="6"/>
      <c r="E415" s="4"/>
    </row>
    <row r="416" spans="1:5" ht="15" x14ac:dyDescent="0.25">
      <c r="A416" s="5" t="s">
        <v>2</v>
      </c>
      <c r="B416" s="31" t="s">
        <v>160</v>
      </c>
      <c r="C416" s="31" t="s">
        <v>160</v>
      </c>
      <c r="D416" s="6"/>
      <c r="E416" s="7">
        <v>68232039.329999998</v>
      </c>
    </row>
    <row r="417" spans="1:5" ht="15" x14ac:dyDescent="0.25">
      <c r="A417" s="5"/>
      <c r="B417" s="4"/>
      <c r="C417" s="4"/>
      <c r="D417" s="6"/>
      <c r="E417" s="6"/>
    </row>
    <row r="418" spans="1:5" ht="15.75" thickBot="1" x14ac:dyDescent="0.3">
      <c r="A418" s="5" t="s">
        <v>1</v>
      </c>
      <c r="B418" s="37">
        <v>10.179500000000001</v>
      </c>
      <c r="C418" s="37">
        <v>9.1584000000000003</v>
      </c>
      <c r="D418" s="34">
        <f>D412+D398+D389+D383+D376</f>
        <v>526587528.67299998</v>
      </c>
      <c r="E418" s="35">
        <f>E416+E414+E412+E398+E389+E383+E376</f>
        <v>7146253497.2618504</v>
      </c>
    </row>
    <row r="419" spans="1:5" ht="15" x14ac:dyDescent="0.25">
      <c r="A419" s="4"/>
      <c r="B419" s="4"/>
      <c r="C419" s="28"/>
      <c r="D419" s="28"/>
      <c r="E419" s="36"/>
    </row>
    <row r="420" spans="1:5" ht="28.5" customHeight="1" x14ac:dyDescent="0.25">
      <c r="A420" s="56" t="s">
        <v>0</v>
      </c>
      <c r="B420" s="56"/>
      <c r="C420" s="56"/>
      <c r="D420" s="56"/>
      <c r="E420" s="56"/>
    </row>
    <row r="421" spans="1:5" ht="15" x14ac:dyDescent="0.25">
      <c r="E421" s="3"/>
    </row>
    <row r="422" spans="1:5" ht="15" hidden="1" x14ac:dyDescent="0.25">
      <c r="E422" s="2"/>
    </row>
    <row r="423" spans="1:5" ht="15" hidden="1" x14ac:dyDescent="0.25"/>
    <row r="424" spans="1:5" ht="15" hidden="1" x14ac:dyDescent="0.25">
      <c r="E424" s="2"/>
    </row>
    <row r="425" spans="1:5" ht="15" hidden="1" x14ac:dyDescent="0.25"/>
    <row r="426" spans="1:5" ht="15" hidden="1" x14ac:dyDescent="0.25"/>
    <row r="427" spans="1:5" ht="15" hidden="1" x14ac:dyDescent="0.25"/>
    <row r="428" spans="1:5" ht="15" hidden="1" x14ac:dyDescent="0.25"/>
    <row r="429" spans="1:5" ht="15" hidden="1" x14ac:dyDescent="0.25"/>
    <row r="430" spans="1:5" ht="15" hidden="1" x14ac:dyDescent="0.25"/>
    <row r="431" spans="1:5" ht="15" hidden="1" x14ac:dyDescent="0.25"/>
    <row r="432" spans="1:5" ht="15" hidden="1" x14ac:dyDescent="0.25"/>
    <row r="433" ht="15" hidden="1" x14ac:dyDescent="0.25"/>
    <row r="434" ht="15" hidden="1" x14ac:dyDescent="0.25"/>
    <row r="435" ht="15" hidden="1" x14ac:dyDescent="0.25"/>
    <row r="436" ht="15" hidden="1" x14ac:dyDescent="0.25"/>
    <row r="437" ht="15" hidden="1" x14ac:dyDescent="0.25"/>
    <row r="438" ht="15" hidden="1" x14ac:dyDescent="0.25"/>
    <row r="439" ht="15" hidden="1" x14ac:dyDescent="0.25"/>
    <row r="440" ht="15" hidden="1" x14ac:dyDescent="0.25"/>
    <row r="441" ht="15" hidden="1" x14ac:dyDescent="0.25"/>
    <row r="442" ht="15" hidden="1" x14ac:dyDescent="0.25"/>
    <row r="443" ht="15" hidden="1" x14ac:dyDescent="0.25"/>
    <row r="444" ht="15" hidden="1" x14ac:dyDescent="0.25"/>
    <row r="445" ht="15" hidden="1" x14ac:dyDescent="0.25"/>
    <row r="446" ht="15" hidden="1" x14ac:dyDescent="0.25"/>
    <row r="447" ht="15" hidden="1" x14ac:dyDescent="0.25"/>
    <row r="448" ht="15" hidden="1" x14ac:dyDescent="0.25"/>
    <row r="449" ht="15" hidden="1" x14ac:dyDescent="0.25"/>
    <row r="450" ht="15" hidden="1" x14ac:dyDescent="0.25"/>
    <row r="451" ht="15" hidden="1" x14ac:dyDescent="0.25"/>
    <row r="452" ht="15" hidden="1" x14ac:dyDescent="0.25"/>
    <row r="453" ht="15" hidden="1" x14ac:dyDescent="0.25"/>
    <row r="454" ht="15" hidden="1" x14ac:dyDescent="0.25"/>
    <row r="455" ht="15" hidden="1" x14ac:dyDescent="0.25"/>
    <row r="456" ht="15" hidden="1" x14ac:dyDescent="0.25"/>
    <row r="457" ht="15" hidden="1" x14ac:dyDescent="0.25"/>
    <row r="458" ht="15" hidden="1" x14ac:dyDescent="0.25"/>
    <row r="459" ht="15" hidden="1" x14ac:dyDescent="0.25"/>
    <row r="460" ht="15" hidden="1" x14ac:dyDescent="0.25"/>
    <row r="461" ht="15" hidden="1" x14ac:dyDescent="0.25"/>
    <row r="462" ht="15" hidden="1" x14ac:dyDescent="0.25"/>
    <row r="463" ht="15" hidden="1" x14ac:dyDescent="0.25"/>
    <row r="464" ht="15" hidden="1" x14ac:dyDescent="0.25"/>
    <row r="465" ht="15" hidden="1" x14ac:dyDescent="0.25"/>
    <row r="466" ht="15" hidden="1" x14ac:dyDescent="0.25"/>
    <row r="467" ht="15" hidden="1" x14ac:dyDescent="0.25"/>
    <row r="468" ht="15" hidden="1" x14ac:dyDescent="0.25"/>
    <row r="469" ht="15" hidden="1" x14ac:dyDescent="0.25"/>
    <row r="470" ht="15" hidden="1" x14ac:dyDescent="0.25"/>
    <row r="471" ht="15" hidden="1" x14ac:dyDescent="0.25"/>
    <row r="472" ht="15" hidden="1" x14ac:dyDescent="0.25"/>
    <row r="473" ht="15" hidden="1" x14ac:dyDescent="0.25"/>
    <row r="474" ht="15" hidden="1" x14ac:dyDescent="0.25"/>
    <row r="475" ht="15" hidden="1" x14ac:dyDescent="0.25"/>
    <row r="476" ht="15" hidden="1" x14ac:dyDescent="0.25"/>
    <row r="477" ht="15" hidden="1" x14ac:dyDescent="0.25"/>
    <row r="478" ht="15" hidden="1" x14ac:dyDescent="0.25"/>
    <row r="479" ht="15" hidden="1" x14ac:dyDescent="0.25"/>
    <row r="480" ht="15" hidden="1" x14ac:dyDescent="0.25"/>
    <row r="481" ht="15" hidden="1" x14ac:dyDescent="0.25"/>
    <row r="482" ht="15" hidden="1" x14ac:dyDescent="0.25"/>
    <row r="483" ht="15" hidden="1" x14ac:dyDescent="0.25"/>
    <row r="484" ht="15" hidden="1" x14ac:dyDescent="0.25"/>
    <row r="485" ht="15" hidden="1" x14ac:dyDescent="0.25"/>
    <row r="486" ht="15" hidden="1" x14ac:dyDescent="0.25"/>
    <row r="487" ht="15" hidden="1" x14ac:dyDescent="0.25"/>
    <row r="488" ht="15" hidden="1" x14ac:dyDescent="0.25"/>
    <row r="489" ht="15" hidden="1" x14ac:dyDescent="0.25"/>
    <row r="490" ht="15" hidden="1" x14ac:dyDescent="0.25"/>
    <row r="491" ht="15" hidden="1" x14ac:dyDescent="0.25"/>
    <row r="492" ht="15" hidden="1" x14ac:dyDescent="0.25"/>
    <row r="493" ht="15" hidden="1" x14ac:dyDescent="0.25"/>
    <row r="494" ht="15" hidden="1" x14ac:dyDescent="0.25"/>
    <row r="495" ht="15" hidden="1" x14ac:dyDescent="0.25"/>
    <row r="496" ht="15" hidden="1" x14ac:dyDescent="0.25"/>
    <row r="497" ht="15" hidden="1" x14ac:dyDescent="0.25"/>
    <row r="498" ht="15" hidden="1" x14ac:dyDescent="0.25"/>
    <row r="499" ht="15" hidden="1" x14ac:dyDescent="0.25"/>
    <row r="500" ht="15" hidden="1" x14ac:dyDescent="0.25"/>
    <row r="501" ht="15" hidden="1" x14ac:dyDescent="0.25"/>
    <row r="502" ht="15" hidden="1" x14ac:dyDescent="0.25"/>
    <row r="503" ht="15" hidden="1" x14ac:dyDescent="0.25"/>
    <row r="504" ht="15" hidden="1" x14ac:dyDescent="0.25"/>
    <row r="505" ht="15" hidden="1" x14ac:dyDescent="0.25"/>
    <row r="506" ht="15" hidden="1" x14ac:dyDescent="0.25"/>
    <row r="507" ht="15" hidden="1" x14ac:dyDescent="0.25"/>
    <row r="508" ht="15" hidden="1" x14ac:dyDescent="0.25"/>
    <row r="509" ht="15" hidden="1" x14ac:dyDescent="0.25"/>
    <row r="510" ht="15" hidden="1" x14ac:dyDescent="0.25"/>
    <row r="511" ht="15" hidden="1" x14ac:dyDescent="0.25"/>
    <row r="512" ht="15" hidden="1" x14ac:dyDescent="0.25"/>
    <row r="513" ht="15" hidden="1" x14ac:dyDescent="0.25"/>
    <row r="514" ht="15" hidden="1" x14ac:dyDescent="0.25"/>
    <row r="515" ht="15" hidden="1" x14ac:dyDescent="0.25"/>
    <row r="516" ht="15" hidden="1" x14ac:dyDescent="0.25"/>
    <row r="517" ht="15" hidden="1" x14ac:dyDescent="0.25"/>
    <row r="518" ht="15" hidden="1" x14ac:dyDescent="0.25"/>
    <row r="519" ht="15" hidden="1" x14ac:dyDescent="0.25"/>
    <row r="520" ht="15" hidden="1" x14ac:dyDescent="0.25"/>
    <row r="521" ht="15" hidden="1" x14ac:dyDescent="0.25"/>
    <row r="522" ht="15" hidden="1" x14ac:dyDescent="0.25"/>
    <row r="523" ht="15" hidden="1" x14ac:dyDescent="0.25"/>
    <row r="524" ht="15" hidden="1" x14ac:dyDescent="0.25"/>
    <row r="525" ht="15" hidden="1" x14ac:dyDescent="0.25"/>
    <row r="526" ht="15" hidden="1" x14ac:dyDescent="0.25"/>
    <row r="527" ht="15" hidden="1" x14ac:dyDescent="0.25"/>
    <row r="528" ht="15" hidden="1" x14ac:dyDescent="0.25"/>
    <row r="529" ht="15" hidden="1" x14ac:dyDescent="0.25"/>
    <row r="530" ht="15" hidden="1" x14ac:dyDescent="0.25"/>
    <row r="531" ht="15" hidden="1" x14ac:dyDescent="0.25"/>
    <row r="532" ht="15" hidden="1" x14ac:dyDescent="0.25"/>
    <row r="533" ht="15" hidden="1" x14ac:dyDescent="0.25"/>
    <row r="534" ht="15" hidden="1" x14ac:dyDescent="0.25"/>
    <row r="535" ht="15" hidden="1" x14ac:dyDescent="0.25"/>
    <row r="536" ht="15" hidden="1" x14ac:dyDescent="0.25"/>
    <row r="537" ht="15" hidden="1" x14ac:dyDescent="0.25"/>
    <row r="538" ht="15" hidden="1" x14ac:dyDescent="0.25"/>
    <row r="539" ht="15" hidden="1" x14ac:dyDescent="0.25"/>
    <row r="540" ht="15" hidden="1" x14ac:dyDescent="0.25"/>
    <row r="541" ht="15" hidden="1" x14ac:dyDescent="0.25"/>
    <row r="542" ht="15" hidden="1" x14ac:dyDescent="0.25"/>
    <row r="543" ht="15" hidden="1" x14ac:dyDescent="0.25"/>
    <row r="544" ht="15" hidden="1" x14ac:dyDescent="0.25"/>
    <row r="545" ht="15" hidden="1" x14ac:dyDescent="0.25"/>
    <row r="546" ht="15" hidden="1" x14ac:dyDescent="0.25"/>
    <row r="547" ht="15" hidden="1" x14ac:dyDescent="0.25"/>
    <row r="548" ht="15" hidden="1" x14ac:dyDescent="0.25"/>
    <row r="549" ht="15" hidden="1" x14ac:dyDescent="0.25"/>
    <row r="550" ht="15" hidden="1" x14ac:dyDescent="0.25"/>
    <row r="551" ht="15" hidden="1" x14ac:dyDescent="0.25"/>
    <row r="552" ht="15" hidden="1" x14ac:dyDescent="0.25"/>
    <row r="553" ht="15" hidden="1" x14ac:dyDescent="0.25"/>
    <row r="554" ht="15" hidden="1" x14ac:dyDescent="0.25"/>
    <row r="555" ht="15" hidden="1" x14ac:dyDescent="0.25"/>
    <row r="556" ht="15" hidden="1" x14ac:dyDescent="0.25"/>
    <row r="557" ht="15" hidden="1" x14ac:dyDescent="0.25"/>
    <row r="558" ht="15" hidden="1" x14ac:dyDescent="0.25"/>
    <row r="559" ht="15" hidden="1" x14ac:dyDescent="0.25"/>
    <row r="560" ht="15" hidden="1" x14ac:dyDescent="0.25"/>
    <row r="561" ht="15" hidden="1" x14ac:dyDescent="0.25"/>
    <row r="562" ht="15" hidden="1" x14ac:dyDescent="0.25"/>
    <row r="563" ht="15" hidden="1" x14ac:dyDescent="0.25"/>
    <row r="564" ht="15" hidden="1" x14ac:dyDescent="0.25"/>
    <row r="565" ht="15" hidden="1" x14ac:dyDescent="0.25"/>
    <row r="566" ht="15" hidden="1" x14ac:dyDescent="0.25"/>
    <row r="567" ht="15" hidden="1" x14ac:dyDescent="0.25"/>
    <row r="568" ht="15" hidden="1" x14ac:dyDescent="0.25"/>
    <row r="569" ht="15" hidden="1" x14ac:dyDescent="0.25"/>
    <row r="570" ht="15" hidden="1" x14ac:dyDescent="0.25"/>
    <row r="571" ht="15" hidden="1" x14ac:dyDescent="0.25"/>
    <row r="572" ht="15" hidden="1" x14ac:dyDescent="0.25"/>
    <row r="573" ht="15" hidden="1" x14ac:dyDescent="0.25"/>
    <row r="574" ht="15" hidden="1" x14ac:dyDescent="0.25"/>
    <row r="575" ht="15" hidden="1" x14ac:dyDescent="0.25"/>
    <row r="576" ht="15" hidden="1" x14ac:dyDescent="0.25"/>
  </sheetData>
  <mergeCells count="335">
    <mergeCell ref="C54:D54"/>
    <mergeCell ref="C55:D55"/>
    <mergeCell ref="C56:D56"/>
    <mergeCell ref="C57:D57"/>
    <mergeCell ref="C58:D58"/>
    <mergeCell ref="C51:D51"/>
    <mergeCell ref="C52:D52"/>
    <mergeCell ref="C53:D53"/>
    <mergeCell ref="A420:E420"/>
    <mergeCell ref="C64:D64"/>
    <mergeCell ref="C65:D65"/>
    <mergeCell ref="C66:D66"/>
    <mergeCell ref="C67:D67"/>
    <mergeCell ref="C68:D68"/>
    <mergeCell ref="C59:D59"/>
    <mergeCell ref="C60:D60"/>
    <mergeCell ref="C61:D61"/>
    <mergeCell ref="C62:D62"/>
    <mergeCell ref="C63:D63"/>
    <mergeCell ref="C78:D78"/>
    <mergeCell ref="C79:D79"/>
    <mergeCell ref="C80:D80"/>
    <mergeCell ref="C82:D82"/>
    <mergeCell ref="C83:D83"/>
    <mergeCell ref="C46:D46"/>
    <mergeCell ref="C47:D47"/>
    <mergeCell ref="C48:D48"/>
    <mergeCell ref="C49:D49"/>
    <mergeCell ref="C50:D50"/>
    <mergeCell ref="C32:D32"/>
    <mergeCell ref="C34:D34"/>
    <mergeCell ref="C35:D35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36:D36"/>
    <mergeCell ref="C69:D69"/>
    <mergeCell ref="C70:D70"/>
    <mergeCell ref="C71:D71"/>
    <mergeCell ref="C76:D76"/>
    <mergeCell ref="C89:D89"/>
    <mergeCell ref="C90:D90"/>
    <mergeCell ref="C91:D91"/>
    <mergeCell ref="C92:D92"/>
    <mergeCell ref="C81:D81"/>
    <mergeCell ref="C93:D93"/>
    <mergeCell ref="C84:D84"/>
    <mergeCell ref="C85:D85"/>
    <mergeCell ref="C86:D86"/>
    <mergeCell ref="C87:D87"/>
    <mergeCell ref="C88:D88"/>
    <mergeCell ref="C99:D99"/>
    <mergeCell ref="C100:D100"/>
    <mergeCell ref="C101:D101"/>
    <mergeCell ref="C119:D119"/>
    <mergeCell ref="C102:D102"/>
    <mergeCell ref="C103:D103"/>
    <mergeCell ref="C94:D94"/>
    <mergeCell ref="C95:D95"/>
    <mergeCell ref="C96:D96"/>
    <mergeCell ref="C97:D97"/>
    <mergeCell ref="C98:D98"/>
    <mergeCell ref="C109:D109"/>
    <mergeCell ref="C110:D110"/>
    <mergeCell ref="C114:D114"/>
    <mergeCell ref="C115:D115"/>
    <mergeCell ref="C116:D116"/>
    <mergeCell ref="C117:D117"/>
    <mergeCell ref="C118:D118"/>
    <mergeCell ref="C111:D111"/>
    <mergeCell ref="C112:D112"/>
    <mergeCell ref="C113:D113"/>
    <mergeCell ref="C104:D104"/>
    <mergeCell ref="C105:D105"/>
    <mergeCell ref="C106:D106"/>
    <mergeCell ref="C107:D107"/>
    <mergeCell ref="C108:D108"/>
    <mergeCell ref="C124:D124"/>
    <mergeCell ref="C125:D125"/>
    <mergeCell ref="C126:D126"/>
    <mergeCell ref="C127:D127"/>
    <mergeCell ref="C128:D128"/>
    <mergeCell ref="C120:D120"/>
    <mergeCell ref="C121:D121"/>
    <mergeCell ref="C122:D122"/>
    <mergeCell ref="C123:D123"/>
    <mergeCell ref="C134:D134"/>
    <mergeCell ref="C135:D135"/>
    <mergeCell ref="C136:D136"/>
    <mergeCell ref="C137:D137"/>
    <mergeCell ref="C138:D138"/>
    <mergeCell ref="C129:D129"/>
    <mergeCell ref="C130:D130"/>
    <mergeCell ref="C131:D131"/>
    <mergeCell ref="C132:D132"/>
    <mergeCell ref="C133:D133"/>
    <mergeCell ref="C144:D144"/>
    <mergeCell ref="C145:D145"/>
    <mergeCell ref="C146:D146"/>
    <mergeCell ref="C147:D147"/>
    <mergeCell ref="C148:D148"/>
    <mergeCell ref="C139:D139"/>
    <mergeCell ref="C140:D140"/>
    <mergeCell ref="C141:D141"/>
    <mergeCell ref="C142:D142"/>
    <mergeCell ref="C143:D143"/>
    <mergeCell ref="C154:D154"/>
    <mergeCell ref="C155:D155"/>
    <mergeCell ref="C156:D156"/>
    <mergeCell ref="C157:D157"/>
    <mergeCell ref="C158:D158"/>
    <mergeCell ref="C149:D149"/>
    <mergeCell ref="C150:D150"/>
    <mergeCell ref="C151:D151"/>
    <mergeCell ref="C152:D152"/>
    <mergeCell ref="C153:D153"/>
    <mergeCell ref="C164:D164"/>
    <mergeCell ref="C165:D165"/>
    <mergeCell ref="C166:D166"/>
    <mergeCell ref="C167:D167"/>
    <mergeCell ref="C168:D168"/>
    <mergeCell ref="C159:D159"/>
    <mergeCell ref="C160:D160"/>
    <mergeCell ref="C161:D161"/>
    <mergeCell ref="C162:D162"/>
    <mergeCell ref="C163:D163"/>
    <mergeCell ref="C174:D174"/>
    <mergeCell ref="C175:D175"/>
    <mergeCell ref="C176:D176"/>
    <mergeCell ref="C177:D177"/>
    <mergeCell ref="C178:D178"/>
    <mergeCell ref="C169:D169"/>
    <mergeCell ref="C170:D170"/>
    <mergeCell ref="C171:D171"/>
    <mergeCell ref="C172:D172"/>
    <mergeCell ref="C173:D173"/>
    <mergeCell ref="C184:D184"/>
    <mergeCell ref="C185:D185"/>
    <mergeCell ref="C186:D186"/>
    <mergeCell ref="C187:D187"/>
    <mergeCell ref="C188:D188"/>
    <mergeCell ref="C179:D179"/>
    <mergeCell ref="C180:D180"/>
    <mergeCell ref="C181:D181"/>
    <mergeCell ref="C182:D182"/>
    <mergeCell ref="C183:D183"/>
    <mergeCell ref="C194:D194"/>
    <mergeCell ref="C195:D195"/>
    <mergeCell ref="C196:D196"/>
    <mergeCell ref="C197:D197"/>
    <mergeCell ref="C198:D198"/>
    <mergeCell ref="C189:D189"/>
    <mergeCell ref="C190:D190"/>
    <mergeCell ref="C191:D191"/>
    <mergeCell ref="C192:D192"/>
    <mergeCell ref="C193:D193"/>
    <mergeCell ref="C204:D204"/>
    <mergeCell ref="C205:D205"/>
    <mergeCell ref="C206:D206"/>
    <mergeCell ref="C207:D207"/>
    <mergeCell ref="C208:D208"/>
    <mergeCell ref="C199:D199"/>
    <mergeCell ref="C200:D200"/>
    <mergeCell ref="C201:D201"/>
    <mergeCell ref="C202:D202"/>
    <mergeCell ref="C203:D203"/>
    <mergeCell ref="C214:D214"/>
    <mergeCell ref="C215:D215"/>
    <mergeCell ref="C216:D216"/>
    <mergeCell ref="C217:D217"/>
    <mergeCell ref="C218:D218"/>
    <mergeCell ref="C209:D209"/>
    <mergeCell ref="C210:D210"/>
    <mergeCell ref="C211:D211"/>
    <mergeCell ref="C212:D212"/>
    <mergeCell ref="C213:D213"/>
    <mergeCell ref="C224:D224"/>
    <mergeCell ref="C225:D225"/>
    <mergeCell ref="C226:D226"/>
    <mergeCell ref="C227:D227"/>
    <mergeCell ref="C228:D228"/>
    <mergeCell ref="C219:D219"/>
    <mergeCell ref="C220:D220"/>
    <mergeCell ref="C221:D221"/>
    <mergeCell ref="C222:D222"/>
    <mergeCell ref="C223:D223"/>
    <mergeCell ref="C234:D234"/>
    <mergeCell ref="C235:D235"/>
    <mergeCell ref="C236:D236"/>
    <mergeCell ref="C237:D237"/>
    <mergeCell ref="C238:D238"/>
    <mergeCell ref="C229:D229"/>
    <mergeCell ref="C230:D230"/>
    <mergeCell ref="C231:D231"/>
    <mergeCell ref="C232:D232"/>
    <mergeCell ref="C233:D233"/>
    <mergeCell ref="C244:D244"/>
    <mergeCell ref="C245:D245"/>
    <mergeCell ref="C246:D246"/>
    <mergeCell ref="C247:D247"/>
    <mergeCell ref="C248:D248"/>
    <mergeCell ref="C239:D239"/>
    <mergeCell ref="C240:D240"/>
    <mergeCell ref="C241:D241"/>
    <mergeCell ref="C242:D242"/>
    <mergeCell ref="C243:D243"/>
    <mergeCell ref="C254:D254"/>
    <mergeCell ref="C255:D255"/>
    <mergeCell ref="C256:D256"/>
    <mergeCell ref="C257:D257"/>
    <mergeCell ref="C258:D258"/>
    <mergeCell ref="C249:D249"/>
    <mergeCell ref="C250:D250"/>
    <mergeCell ref="C251:D251"/>
    <mergeCell ref="C252:D252"/>
    <mergeCell ref="C253:D253"/>
    <mergeCell ref="C264:D264"/>
    <mergeCell ref="C265:D265"/>
    <mergeCell ref="C266:D266"/>
    <mergeCell ref="C267:D267"/>
    <mergeCell ref="C268:D268"/>
    <mergeCell ref="C259:D259"/>
    <mergeCell ref="C260:D260"/>
    <mergeCell ref="C261:D261"/>
    <mergeCell ref="C262:D262"/>
    <mergeCell ref="C263:D263"/>
    <mergeCell ref="C274:D274"/>
    <mergeCell ref="C275:D275"/>
    <mergeCell ref="C276:D276"/>
    <mergeCell ref="C277:D277"/>
    <mergeCell ref="C278:D278"/>
    <mergeCell ref="C269:D269"/>
    <mergeCell ref="C270:D270"/>
    <mergeCell ref="C271:D271"/>
    <mergeCell ref="C272:D272"/>
    <mergeCell ref="C273:D273"/>
    <mergeCell ref="C284:D284"/>
    <mergeCell ref="C285:D285"/>
    <mergeCell ref="C286:D286"/>
    <mergeCell ref="C287:D287"/>
    <mergeCell ref="C288:D288"/>
    <mergeCell ref="C279:D279"/>
    <mergeCell ref="C280:D280"/>
    <mergeCell ref="C281:D281"/>
    <mergeCell ref="C282:D282"/>
    <mergeCell ref="C283:D283"/>
    <mergeCell ref="C294:D294"/>
    <mergeCell ref="C295:D295"/>
    <mergeCell ref="C296:D296"/>
    <mergeCell ref="C297:D297"/>
    <mergeCell ref="C298:D298"/>
    <mergeCell ref="C289:D289"/>
    <mergeCell ref="C290:D290"/>
    <mergeCell ref="C291:D291"/>
    <mergeCell ref="C292:D292"/>
    <mergeCell ref="C293:D293"/>
    <mergeCell ref="C304:D304"/>
    <mergeCell ref="C305:D305"/>
    <mergeCell ref="C306:D306"/>
    <mergeCell ref="C307:D307"/>
    <mergeCell ref="C308:D308"/>
    <mergeCell ref="C299:D299"/>
    <mergeCell ref="C300:D300"/>
    <mergeCell ref="C301:D301"/>
    <mergeCell ref="C302:D302"/>
    <mergeCell ref="C303:D303"/>
    <mergeCell ref="C314:D314"/>
    <mergeCell ref="C315:D315"/>
    <mergeCell ref="C316:D316"/>
    <mergeCell ref="C317:D317"/>
    <mergeCell ref="C318:D318"/>
    <mergeCell ref="C309:D309"/>
    <mergeCell ref="C310:D310"/>
    <mergeCell ref="C311:D311"/>
    <mergeCell ref="C312:D312"/>
    <mergeCell ref="C313:D313"/>
    <mergeCell ref="C324:D324"/>
    <mergeCell ref="C325:D325"/>
    <mergeCell ref="C326:D326"/>
    <mergeCell ref="C327:D327"/>
    <mergeCell ref="C328:D328"/>
    <mergeCell ref="C319:D319"/>
    <mergeCell ref="C320:D320"/>
    <mergeCell ref="C321:D321"/>
    <mergeCell ref="C322:D322"/>
    <mergeCell ref="C323:D323"/>
    <mergeCell ref="C334:D334"/>
    <mergeCell ref="C335:D335"/>
    <mergeCell ref="C336:D336"/>
    <mergeCell ref="C337:D337"/>
    <mergeCell ref="C338:D338"/>
    <mergeCell ref="C329:D329"/>
    <mergeCell ref="C330:D330"/>
    <mergeCell ref="C331:D331"/>
    <mergeCell ref="C332:D332"/>
    <mergeCell ref="C333:D333"/>
    <mergeCell ref="C361:D361"/>
    <mergeCell ref="C346:D346"/>
    <mergeCell ref="C347:D347"/>
    <mergeCell ref="C348:D348"/>
    <mergeCell ref="C339:D339"/>
    <mergeCell ref="C340:D340"/>
    <mergeCell ref="C341:D341"/>
    <mergeCell ref="C342:D342"/>
    <mergeCell ref="C343:D343"/>
    <mergeCell ref="C362:D362"/>
    <mergeCell ref="C367:D367"/>
    <mergeCell ref="C72:D72"/>
    <mergeCell ref="C73:D73"/>
    <mergeCell ref="C74:D74"/>
    <mergeCell ref="C75:D75"/>
    <mergeCell ref="C366:D366"/>
    <mergeCell ref="C359:D359"/>
    <mergeCell ref="C360:D360"/>
    <mergeCell ref="C363:D363"/>
    <mergeCell ref="C364:D364"/>
    <mergeCell ref="C365:D365"/>
    <mergeCell ref="C354:D354"/>
    <mergeCell ref="C355:D355"/>
    <mergeCell ref="C356:D356"/>
    <mergeCell ref="C357:D357"/>
    <mergeCell ref="C358:D358"/>
    <mergeCell ref="C349:D349"/>
    <mergeCell ref="C350:D350"/>
    <mergeCell ref="C351:D351"/>
    <mergeCell ref="C352:D352"/>
    <mergeCell ref="C353:D353"/>
    <mergeCell ref="C344:D344"/>
    <mergeCell ref="C345:D345"/>
  </mergeCells>
  <hyperlinks>
    <hyperlink ref="B408" r:id="rId1" xr:uid="{683A1C18-DD4C-4797-AD71-BADADC474B13}"/>
    <hyperlink ref="C408" r:id="rId2" xr:uid="{31922E68-20FC-483B-ACB6-9E3C98910C3F}"/>
    <hyperlink ref="B409" r:id="rId3" xr:uid="{3553930A-4EFE-41CB-BF8E-66288C96FC04}"/>
    <hyperlink ref="C409" r:id="rId4" xr:uid="{5AA3FDE7-289E-412A-BC92-8EF7EE4F8F76}"/>
    <hyperlink ref="B411" r:id="rId5" xr:uid="{1A219946-4385-4E49-9FEA-B8FDC9AD4655}"/>
    <hyperlink ref="C411" r:id="rId6" xr:uid="{D3A15D42-C3E3-4C2D-80C3-B0B07418ABA7}"/>
    <hyperlink ref="B410" r:id="rId7" xr:uid="{0EB954BA-85EE-49CC-ABCB-3B4712C53B78}"/>
    <hyperlink ref="C410" r:id="rId8" xr:uid="{B0F6DCD3-2E0C-48CE-9633-3D5FB103FFD8}"/>
  </hyperlinks>
  <pageMargins left="0.7" right="0.7" top="0.75" bottom="0.75" header="0.3" footer="0.3"/>
  <pageSetup paperSize="9" scale="35" fitToHeight="3" orientation="portrait" verticalDpi="1200" r:id="rId9"/>
  <drawing r:id="rId10"/>
  <legacy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Total Fund Assets 31032026</vt:lpstr>
      <vt:lpstr>'Total Fund Assets 31032026'!Print_Area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GRIFFITHS, Nathan</dc:creator>
  <cp:lastModifiedBy>GRIFFITHS, Nathan</cp:lastModifiedBy>
  <cp:lastPrinted>2025-09-19T07:39:23Z</cp:lastPrinted>
  <dcterms:created xsi:type="dcterms:W3CDTF">2022-10-14T10:49:33Z</dcterms:created>
  <dcterms:modified xsi:type="dcterms:W3CDTF">2026-08-18T12:54:03Z</dcterms:modified>
</cp:coreProperties>
</file>